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8195" windowHeight="9525"/>
  </bookViews>
  <sheets>
    <sheet name="ronde 1" sheetId="1" r:id="rId1"/>
    <sheet name="ronde 2" sheetId="2" r:id="rId2"/>
    <sheet name="ronde 3" sheetId="3" r:id="rId3"/>
    <sheet name="ronde 4" sheetId="4" r:id="rId4"/>
    <sheet name="ronde 5" sheetId="5" r:id="rId5"/>
    <sheet name="ronde 6" sheetId="6" r:id="rId6"/>
    <sheet name="ronde 7" sheetId="7" r:id="rId7"/>
  </sheets>
  <externalReferences>
    <externalReference r:id="rId8"/>
  </externalReferences>
  <definedNames>
    <definedName name="Ploegen">[1]Ploegen!$A$4:$F$75</definedName>
  </definedNames>
  <calcPr calcId="145621"/>
</workbook>
</file>

<file path=xl/calcChain.xml><?xml version="1.0" encoding="utf-8"?>
<calcChain xmlns="http://schemas.openxmlformats.org/spreadsheetml/2006/main">
  <c r="J135" i="3" l="1"/>
  <c r="L134" i="3"/>
  <c r="L133" i="3"/>
  <c r="L132" i="3"/>
  <c r="L131" i="3"/>
  <c r="B130" i="3"/>
  <c r="A130" i="3"/>
  <c r="G132" i="3" s="1"/>
  <c r="B128" i="3"/>
  <c r="J126" i="3"/>
  <c r="L125" i="3"/>
  <c r="L124" i="3"/>
  <c r="L123" i="3"/>
  <c r="L122" i="3"/>
  <c r="L126" i="3" s="1"/>
  <c r="B121" i="3"/>
  <c r="A121" i="3"/>
  <c r="B119" i="3"/>
  <c r="J117" i="3"/>
  <c r="L116" i="3"/>
  <c r="L115" i="3"/>
  <c r="L114" i="3"/>
  <c r="L113" i="3"/>
  <c r="B112" i="3"/>
  <c r="A112" i="3" s="1"/>
  <c r="G114" i="3" s="1"/>
  <c r="B110" i="3"/>
  <c r="J108" i="3"/>
  <c r="L107" i="3"/>
  <c r="L106" i="3"/>
  <c r="L105" i="3"/>
  <c r="L104" i="3"/>
  <c r="B103" i="3"/>
  <c r="A103" i="3" s="1"/>
  <c r="G104" i="3" s="1"/>
  <c r="B101" i="3"/>
  <c r="J99" i="3"/>
  <c r="L98" i="3"/>
  <c r="L97" i="3"/>
  <c r="L96" i="3"/>
  <c r="L95" i="3"/>
  <c r="B94" i="3"/>
  <c r="A94" i="3"/>
  <c r="B92" i="3"/>
  <c r="J90" i="3"/>
  <c r="L89" i="3"/>
  <c r="L88" i="3"/>
  <c r="L90" i="3" s="1"/>
  <c r="L87" i="3"/>
  <c r="L86" i="3"/>
  <c r="B85" i="3"/>
  <c r="A85" i="3" s="1"/>
  <c r="B83" i="3"/>
  <c r="J81" i="3"/>
  <c r="L80" i="3"/>
  <c r="L79" i="3"/>
  <c r="L78" i="3"/>
  <c r="L77" i="3"/>
  <c r="B76" i="3"/>
  <c r="A76" i="3"/>
  <c r="G78" i="3" s="1"/>
  <c r="B74" i="3"/>
  <c r="J72" i="3"/>
  <c r="L71" i="3"/>
  <c r="L70" i="3"/>
  <c r="L69" i="3"/>
  <c r="L68" i="3"/>
  <c r="G68" i="3"/>
  <c r="B67" i="3"/>
  <c r="A67" i="3" s="1"/>
  <c r="B65" i="3"/>
  <c r="J63" i="3"/>
  <c r="L62" i="3"/>
  <c r="L61" i="3"/>
  <c r="L60" i="3"/>
  <c r="L59" i="3"/>
  <c r="B58" i="3"/>
  <c r="A58" i="3" s="1"/>
  <c r="B56" i="3"/>
  <c r="J54" i="3"/>
  <c r="L53" i="3"/>
  <c r="L52" i="3"/>
  <c r="G52" i="3"/>
  <c r="L51" i="3"/>
  <c r="L50" i="3"/>
  <c r="B49" i="3"/>
  <c r="A49" i="3" s="1"/>
  <c r="B47" i="3"/>
  <c r="J45" i="3"/>
  <c r="L44" i="3"/>
  <c r="L43" i="3"/>
  <c r="L42" i="3"/>
  <c r="L41" i="3"/>
  <c r="G40" i="3"/>
  <c r="B40" i="3"/>
  <c r="A40" i="3"/>
  <c r="B38" i="3"/>
  <c r="J36" i="3"/>
  <c r="L35" i="3"/>
  <c r="L34" i="3"/>
  <c r="L33" i="3"/>
  <c r="L32" i="3"/>
  <c r="B31" i="3"/>
  <c r="A31" i="3" s="1"/>
  <c r="B29" i="3"/>
  <c r="J27" i="3"/>
  <c r="L26" i="3"/>
  <c r="L25" i="3"/>
  <c r="L24" i="3"/>
  <c r="L23" i="3"/>
  <c r="B22" i="3"/>
  <c r="A22" i="3"/>
  <c r="B20" i="3"/>
  <c r="J18" i="3"/>
  <c r="L17" i="3"/>
  <c r="L16" i="3"/>
  <c r="L15" i="3"/>
  <c r="L14" i="3"/>
  <c r="B13" i="3"/>
  <c r="A13" i="3" s="1"/>
  <c r="G14" i="3" s="1"/>
  <c r="B11" i="3"/>
  <c r="J9" i="3"/>
  <c r="L8" i="3"/>
  <c r="L7" i="3"/>
  <c r="L6" i="3"/>
  <c r="L5" i="3"/>
  <c r="B4" i="3"/>
  <c r="A4" i="3"/>
  <c r="D7" i="3" s="1"/>
  <c r="B2" i="3"/>
  <c r="J135" i="4"/>
  <c r="L134" i="4"/>
  <c r="L133" i="4"/>
  <c r="L132" i="4"/>
  <c r="L135" i="4" s="1"/>
  <c r="L131" i="4"/>
  <c r="B130" i="4"/>
  <c r="A130" i="4" s="1"/>
  <c r="B128" i="4"/>
  <c r="J126" i="4"/>
  <c r="L125" i="4"/>
  <c r="L124" i="4"/>
  <c r="L123" i="4"/>
  <c r="L126" i="4" s="1"/>
  <c r="L122" i="4"/>
  <c r="G122" i="4"/>
  <c r="B121" i="4"/>
  <c r="A121" i="4" s="1"/>
  <c r="B119" i="4"/>
  <c r="J117" i="4"/>
  <c r="L116" i="4"/>
  <c r="L117" i="4" s="1"/>
  <c r="L115" i="4"/>
  <c r="G115" i="4"/>
  <c r="L114" i="4"/>
  <c r="D114" i="4"/>
  <c r="L113" i="4"/>
  <c r="G113" i="4"/>
  <c r="B112" i="4"/>
  <c r="A112" i="4" s="1"/>
  <c r="B110" i="4"/>
  <c r="J108" i="4"/>
  <c r="L107" i="4"/>
  <c r="L106" i="4"/>
  <c r="L105" i="4"/>
  <c r="L104" i="4"/>
  <c r="B103" i="4"/>
  <c r="A103" i="4" s="1"/>
  <c r="D103" i="4" s="1"/>
  <c r="B101" i="4"/>
  <c r="J99" i="4"/>
  <c r="L98" i="4"/>
  <c r="L97" i="4"/>
  <c r="L96" i="4"/>
  <c r="L95" i="4"/>
  <c r="L99" i="4" s="1"/>
  <c r="B94" i="4"/>
  <c r="A94" i="4" s="1"/>
  <c r="B92" i="4"/>
  <c r="J90" i="4"/>
  <c r="L89" i="4"/>
  <c r="L88" i="4"/>
  <c r="L87" i="4"/>
  <c r="L86" i="4"/>
  <c r="B85" i="4"/>
  <c r="A85" i="4" s="1"/>
  <c r="G85" i="4" s="1"/>
  <c r="B83" i="4"/>
  <c r="J81" i="4"/>
  <c r="L80" i="4"/>
  <c r="L79" i="4"/>
  <c r="L78" i="4"/>
  <c r="L77" i="4"/>
  <c r="D76" i="4"/>
  <c r="B76" i="4"/>
  <c r="A76" i="4" s="1"/>
  <c r="D79" i="4" s="1"/>
  <c r="B74" i="4"/>
  <c r="J72" i="4"/>
  <c r="L71" i="4"/>
  <c r="L70" i="4"/>
  <c r="L69" i="4"/>
  <c r="L68" i="4"/>
  <c r="G67" i="4"/>
  <c r="B67" i="4"/>
  <c r="A67" i="4"/>
  <c r="B65" i="4"/>
  <c r="J63" i="4"/>
  <c r="L62" i="4"/>
  <c r="L61" i="4"/>
  <c r="L60" i="4"/>
  <c r="L59" i="4"/>
  <c r="B58" i="4"/>
  <c r="A58" i="4" s="1"/>
  <c r="B56" i="4"/>
  <c r="J54" i="4"/>
  <c r="L53" i="4"/>
  <c r="L52" i="4"/>
  <c r="L51" i="4"/>
  <c r="L50" i="4"/>
  <c r="B49" i="4"/>
  <c r="A49" i="4" s="1"/>
  <c r="G49" i="4" s="1"/>
  <c r="B47" i="4"/>
  <c r="J45" i="4"/>
  <c r="L44" i="4"/>
  <c r="L43" i="4"/>
  <c r="L42" i="4"/>
  <c r="L41" i="4"/>
  <c r="B40" i="4"/>
  <c r="A40" i="4"/>
  <c r="D40" i="4" s="1"/>
  <c r="B38" i="4"/>
  <c r="J36" i="4"/>
  <c r="L35" i="4"/>
  <c r="L34" i="4"/>
  <c r="L33" i="4"/>
  <c r="L32" i="4"/>
  <c r="B31" i="4"/>
  <c r="A31" i="4" s="1"/>
  <c r="B29" i="4"/>
  <c r="J27" i="4"/>
  <c r="L26" i="4"/>
  <c r="L25" i="4"/>
  <c r="L24" i="4"/>
  <c r="L23" i="4"/>
  <c r="B22" i="4"/>
  <c r="A22" i="4"/>
  <c r="D22" i="4" s="1"/>
  <c r="B20" i="4"/>
  <c r="J18" i="4"/>
  <c r="L17" i="4"/>
  <c r="L16" i="4"/>
  <c r="L15" i="4"/>
  <c r="L14" i="4"/>
  <c r="B13" i="4"/>
  <c r="A13" i="4" s="1"/>
  <c r="B11" i="4"/>
  <c r="J9" i="4"/>
  <c r="L8" i="4"/>
  <c r="L7" i="4"/>
  <c r="L6" i="4"/>
  <c r="L5" i="4"/>
  <c r="L9" i="4" s="1"/>
  <c r="B4" i="4"/>
  <c r="A4" i="4"/>
  <c r="D4" i="4" s="1"/>
  <c r="B2" i="4"/>
  <c r="J135" i="5"/>
  <c r="L134" i="5"/>
  <c r="L133" i="5"/>
  <c r="L132" i="5"/>
  <c r="L135" i="5" s="1"/>
  <c r="L131" i="5"/>
  <c r="B130" i="5"/>
  <c r="A130" i="5" s="1"/>
  <c r="B128" i="5"/>
  <c r="J126" i="5"/>
  <c r="L125" i="5"/>
  <c r="L124" i="5"/>
  <c r="L123" i="5"/>
  <c r="L122" i="5"/>
  <c r="B121" i="5"/>
  <c r="A121" i="5" s="1"/>
  <c r="B119" i="5"/>
  <c r="J117" i="5"/>
  <c r="L116" i="5"/>
  <c r="L117" i="5" s="1"/>
  <c r="D116" i="5"/>
  <c r="L115" i="5"/>
  <c r="D115" i="5"/>
  <c r="L114" i="5"/>
  <c r="D114" i="5"/>
  <c r="L113" i="5"/>
  <c r="G113" i="5"/>
  <c r="D112" i="5"/>
  <c r="B112" i="5"/>
  <c r="A112" i="5" s="1"/>
  <c r="G116" i="5" s="1"/>
  <c r="B110" i="5"/>
  <c r="J108" i="5"/>
  <c r="L107" i="5"/>
  <c r="L106" i="5"/>
  <c r="L105" i="5"/>
  <c r="D105" i="5"/>
  <c r="L104" i="5"/>
  <c r="B103" i="5"/>
  <c r="A103" i="5" s="1"/>
  <c r="G106" i="5" s="1"/>
  <c r="B101" i="5"/>
  <c r="J99" i="5"/>
  <c r="L98" i="5"/>
  <c r="L97" i="5"/>
  <c r="L96" i="5"/>
  <c r="L95" i="5"/>
  <c r="B94" i="5"/>
  <c r="A94" i="5" s="1"/>
  <c r="G98" i="5" s="1"/>
  <c r="B92" i="5"/>
  <c r="J90" i="5"/>
  <c r="L89" i="5"/>
  <c r="L88" i="5"/>
  <c r="L87" i="5"/>
  <c r="L86" i="5"/>
  <c r="L90" i="5" s="1"/>
  <c r="B85" i="5"/>
  <c r="A85" i="5"/>
  <c r="B83" i="5"/>
  <c r="J81" i="5"/>
  <c r="L80" i="5"/>
  <c r="L81" i="5" s="1"/>
  <c r="G80" i="5"/>
  <c r="D80" i="5"/>
  <c r="L79" i="5"/>
  <c r="D79" i="5"/>
  <c r="L78" i="5"/>
  <c r="D78" i="5"/>
  <c r="L77" i="5"/>
  <c r="G77" i="5"/>
  <c r="G76" i="5"/>
  <c r="D76" i="5"/>
  <c r="B76" i="5"/>
  <c r="A76" i="5" s="1"/>
  <c r="B74" i="5"/>
  <c r="J72" i="5"/>
  <c r="L71" i="5"/>
  <c r="L70" i="5"/>
  <c r="L69" i="5"/>
  <c r="L68" i="5"/>
  <c r="B67" i="5"/>
  <c r="A67" i="5" s="1"/>
  <c r="B65" i="5"/>
  <c r="J63" i="5"/>
  <c r="L62" i="5"/>
  <c r="G62" i="5"/>
  <c r="L61" i="5"/>
  <c r="L60" i="5"/>
  <c r="L59" i="5"/>
  <c r="L63" i="5" s="1"/>
  <c r="G58" i="5"/>
  <c r="B58" i="5"/>
  <c r="A58" i="5" s="1"/>
  <c r="B56" i="5"/>
  <c r="J54" i="5"/>
  <c r="L53" i="5"/>
  <c r="L52" i="5"/>
  <c r="L51" i="5"/>
  <c r="L50" i="5"/>
  <c r="L54" i="5" s="1"/>
  <c r="B49" i="5"/>
  <c r="A49" i="5"/>
  <c r="D52" i="5" s="1"/>
  <c r="B47" i="5"/>
  <c r="J45" i="5"/>
  <c r="L44" i="5"/>
  <c r="L45" i="5" s="1"/>
  <c r="D44" i="5"/>
  <c r="L43" i="5"/>
  <c r="D43" i="5"/>
  <c r="L42" i="5"/>
  <c r="D42" i="5"/>
  <c r="L41" i="5"/>
  <c r="G41" i="5"/>
  <c r="D40" i="5"/>
  <c r="B40" i="5"/>
  <c r="A40" i="5" s="1"/>
  <c r="G44" i="5" s="1"/>
  <c r="B38" i="5"/>
  <c r="J36" i="5"/>
  <c r="L35" i="5"/>
  <c r="G35" i="5"/>
  <c r="D35" i="5"/>
  <c r="L34" i="5"/>
  <c r="D34" i="5"/>
  <c r="L33" i="5"/>
  <c r="D33" i="5"/>
  <c r="L32" i="5"/>
  <c r="G32" i="5"/>
  <c r="G31" i="5"/>
  <c r="D31" i="5"/>
  <c r="B31" i="5"/>
  <c r="A31" i="5" s="1"/>
  <c r="B29" i="5"/>
  <c r="J27" i="5"/>
  <c r="L26" i="5"/>
  <c r="L25" i="5"/>
  <c r="L24" i="5"/>
  <c r="L23" i="5"/>
  <c r="B22" i="5"/>
  <c r="A22" i="5" s="1"/>
  <c r="B20" i="5"/>
  <c r="J18" i="5"/>
  <c r="L17" i="5"/>
  <c r="L16" i="5"/>
  <c r="L15" i="5"/>
  <c r="L18" i="5" s="1"/>
  <c r="L14" i="5"/>
  <c r="B13" i="5"/>
  <c r="A13" i="5" s="1"/>
  <c r="G17" i="5" s="1"/>
  <c r="B11" i="5"/>
  <c r="J9" i="5"/>
  <c r="L8" i="5"/>
  <c r="L7" i="5"/>
  <c r="L6" i="5"/>
  <c r="L5" i="5"/>
  <c r="B4" i="5"/>
  <c r="A4" i="5" s="1"/>
  <c r="B2" i="5"/>
  <c r="J135" i="6"/>
  <c r="L134" i="6"/>
  <c r="L133" i="6"/>
  <c r="L132" i="6"/>
  <c r="L135" i="6" s="1"/>
  <c r="L131" i="6"/>
  <c r="G130" i="6"/>
  <c r="B130" i="6"/>
  <c r="A130" i="6" s="1"/>
  <c r="B128" i="6"/>
  <c r="J126" i="6"/>
  <c r="L125" i="6"/>
  <c r="D125" i="6"/>
  <c r="L124" i="6"/>
  <c r="L123" i="6"/>
  <c r="L126" i="6" s="1"/>
  <c r="L122" i="6"/>
  <c r="G121" i="6"/>
  <c r="B121" i="6"/>
  <c r="A121" i="6" s="1"/>
  <c r="B119" i="6"/>
  <c r="J117" i="6"/>
  <c r="L116" i="6"/>
  <c r="L115" i="6"/>
  <c r="L114" i="6"/>
  <c r="L117" i="6" s="1"/>
  <c r="L113" i="6"/>
  <c r="G112" i="6"/>
  <c r="B112" i="6"/>
  <c r="A112" i="6" s="1"/>
  <c r="B110" i="6"/>
  <c r="J108" i="6"/>
  <c r="L107" i="6"/>
  <c r="L106" i="6"/>
  <c r="L105" i="6"/>
  <c r="L104" i="6"/>
  <c r="B103" i="6"/>
  <c r="A103" i="6"/>
  <c r="D103" i="6" s="1"/>
  <c r="B101" i="6"/>
  <c r="J99" i="6"/>
  <c r="L98" i="6"/>
  <c r="L97" i="6"/>
  <c r="L96" i="6"/>
  <c r="L95" i="6"/>
  <c r="B94" i="6"/>
  <c r="A94" i="6" s="1"/>
  <c r="G94" i="6" s="1"/>
  <c r="B92" i="6"/>
  <c r="J90" i="6"/>
  <c r="L89" i="6"/>
  <c r="L88" i="6"/>
  <c r="L87" i="6"/>
  <c r="L86" i="6"/>
  <c r="B85" i="6"/>
  <c r="A85" i="6" s="1"/>
  <c r="D85" i="6" s="1"/>
  <c r="B83" i="6"/>
  <c r="J81" i="6"/>
  <c r="L80" i="6"/>
  <c r="L79" i="6"/>
  <c r="L78" i="6"/>
  <c r="L81" i="6" s="1"/>
  <c r="L77" i="6"/>
  <c r="G76" i="6"/>
  <c r="B76" i="6"/>
  <c r="A76" i="6" s="1"/>
  <c r="B74" i="6"/>
  <c r="J72" i="6"/>
  <c r="L71" i="6"/>
  <c r="L70" i="6"/>
  <c r="L69" i="6"/>
  <c r="L68" i="6"/>
  <c r="B67" i="6"/>
  <c r="A67" i="6"/>
  <c r="D67" i="6" s="1"/>
  <c r="B65" i="6"/>
  <c r="J63" i="6"/>
  <c r="L62" i="6"/>
  <c r="L61" i="6"/>
  <c r="L60" i="6"/>
  <c r="L59" i="6"/>
  <c r="B58" i="6"/>
  <c r="A58" i="6" s="1"/>
  <c r="G58" i="6" s="1"/>
  <c r="B56" i="6"/>
  <c r="J54" i="6"/>
  <c r="L53" i="6"/>
  <c r="L52" i="6"/>
  <c r="L51" i="6"/>
  <c r="L50" i="6"/>
  <c r="B49" i="6"/>
  <c r="A49" i="6" s="1"/>
  <c r="D49" i="6" s="1"/>
  <c r="B47" i="6"/>
  <c r="J45" i="6"/>
  <c r="L44" i="6"/>
  <c r="L43" i="6"/>
  <c r="L42" i="6"/>
  <c r="L41" i="6"/>
  <c r="G40" i="6"/>
  <c r="B40" i="6"/>
  <c r="A40" i="6" s="1"/>
  <c r="B38" i="6"/>
  <c r="J36" i="6"/>
  <c r="L35" i="6"/>
  <c r="L34" i="6"/>
  <c r="L33" i="6"/>
  <c r="L32" i="6"/>
  <c r="D31" i="6"/>
  <c r="B31" i="6"/>
  <c r="A31" i="6"/>
  <c r="B29" i="6"/>
  <c r="J27" i="6"/>
  <c r="L26" i="6"/>
  <c r="L25" i="6"/>
  <c r="L24" i="6"/>
  <c r="L23" i="6"/>
  <c r="B22" i="6"/>
  <c r="A22" i="6" s="1"/>
  <c r="B20" i="6"/>
  <c r="J18" i="6"/>
  <c r="L17" i="6"/>
  <c r="L16" i="6"/>
  <c r="L15" i="6"/>
  <c r="L14" i="6"/>
  <c r="B13" i="6"/>
  <c r="A13" i="6"/>
  <c r="D15" i="6" s="1"/>
  <c r="B11" i="6"/>
  <c r="J9" i="6"/>
  <c r="L8" i="6"/>
  <c r="L7" i="6"/>
  <c r="L6" i="6"/>
  <c r="L5" i="6"/>
  <c r="G4" i="6"/>
  <c r="B4" i="6"/>
  <c r="A4" i="6" s="1"/>
  <c r="G7" i="6" s="1"/>
  <c r="B2" i="6"/>
  <c r="J135" i="7"/>
  <c r="L134" i="7"/>
  <c r="L133" i="7"/>
  <c r="L132" i="7"/>
  <c r="D132" i="7"/>
  <c r="L131" i="7"/>
  <c r="B130" i="7"/>
  <c r="A130" i="7" s="1"/>
  <c r="B128" i="7"/>
  <c r="J126" i="7"/>
  <c r="L125" i="7"/>
  <c r="L124" i="7"/>
  <c r="L123" i="7"/>
  <c r="L122" i="7"/>
  <c r="B121" i="7"/>
  <c r="A121" i="7" s="1"/>
  <c r="G121" i="7" s="1"/>
  <c r="B119" i="7"/>
  <c r="J117" i="7"/>
  <c r="L116" i="7"/>
  <c r="L115" i="7"/>
  <c r="L114" i="7"/>
  <c r="D114" i="7"/>
  <c r="L113" i="7"/>
  <c r="B112" i="7"/>
  <c r="A112" i="7" s="1"/>
  <c r="B110" i="7"/>
  <c r="J108" i="7"/>
  <c r="L107" i="7"/>
  <c r="L106" i="7"/>
  <c r="L105" i="7"/>
  <c r="L104" i="7"/>
  <c r="B103" i="7"/>
  <c r="A103" i="7" s="1"/>
  <c r="G106" i="7" s="1"/>
  <c r="B101" i="7"/>
  <c r="J99" i="7"/>
  <c r="L98" i="7"/>
  <c r="L97" i="7"/>
  <c r="L96" i="7"/>
  <c r="L95" i="7"/>
  <c r="B94" i="7"/>
  <c r="A94" i="7"/>
  <c r="D97" i="7" s="1"/>
  <c r="B92" i="7"/>
  <c r="J90" i="7"/>
  <c r="L89" i="7"/>
  <c r="L88" i="7"/>
  <c r="L90" i="7" s="1"/>
  <c r="L87" i="7"/>
  <c r="L86" i="7"/>
  <c r="B85" i="7"/>
  <c r="A85" i="7" s="1"/>
  <c r="G88" i="7" s="1"/>
  <c r="B83" i="7"/>
  <c r="J81" i="7"/>
  <c r="L80" i="7"/>
  <c r="L79" i="7"/>
  <c r="G79" i="7"/>
  <c r="L78" i="7"/>
  <c r="D78" i="7"/>
  <c r="L77" i="7"/>
  <c r="G76" i="7"/>
  <c r="B76" i="7"/>
  <c r="A76" i="7" s="1"/>
  <c r="B74" i="7"/>
  <c r="J72" i="7"/>
  <c r="L71" i="7"/>
  <c r="L70" i="7"/>
  <c r="L69" i="7"/>
  <c r="L68" i="7"/>
  <c r="B67" i="7"/>
  <c r="A67" i="7" s="1"/>
  <c r="B65" i="7"/>
  <c r="J63" i="7"/>
  <c r="L62" i="7"/>
  <c r="L61" i="7"/>
  <c r="L60" i="7"/>
  <c r="L59" i="7"/>
  <c r="B58" i="7"/>
  <c r="A58" i="7"/>
  <c r="B56" i="7"/>
  <c r="J54" i="7"/>
  <c r="L53" i="7"/>
  <c r="L52" i="7"/>
  <c r="L54" i="7" s="1"/>
  <c r="L51" i="7"/>
  <c r="L50" i="7"/>
  <c r="B49" i="7"/>
  <c r="A49" i="7" s="1"/>
  <c r="B47" i="7"/>
  <c r="J45" i="7"/>
  <c r="L44" i="7"/>
  <c r="L43" i="7"/>
  <c r="L42" i="7"/>
  <c r="L41" i="7"/>
  <c r="B40" i="7"/>
  <c r="A40" i="7" s="1"/>
  <c r="B38" i="7"/>
  <c r="J36" i="7"/>
  <c r="L35" i="7"/>
  <c r="L34" i="7"/>
  <c r="L33" i="7"/>
  <c r="L32" i="7"/>
  <c r="B31" i="7"/>
  <c r="A31" i="7" s="1"/>
  <c r="B29" i="7"/>
  <c r="J27" i="7"/>
  <c r="L26" i="7"/>
  <c r="L25" i="7"/>
  <c r="D25" i="7"/>
  <c r="L24" i="7"/>
  <c r="L23" i="7"/>
  <c r="D22" i="7"/>
  <c r="B22" i="7"/>
  <c r="A22" i="7"/>
  <c r="B20" i="7"/>
  <c r="J18" i="7"/>
  <c r="L17" i="7"/>
  <c r="L16" i="7"/>
  <c r="L15" i="7"/>
  <c r="L14" i="7"/>
  <c r="B13" i="7"/>
  <c r="A13" i="7" s="1"/>
  <c r="G16" i="7" s="1"/>
  <c r="B11" i="7"/>
  <c r="J9" i="7"/>
  <c r="L8" i="7"/>
  <c r="L7" i="7"/>
  <c r="L6" i="7"/>
  <c r="D6" i="7"/>
  <c r="L5" i="7"/>
  <c r="B4" i="7"/>
  <c r="A4" i="7" s="1"/>
  <c r="G7" i="7" s="1"/>
  <c r="B2" i="7"/>
  <c r="J135" i="2"/>
  <c r="L134" i="2"/>
  <c r="L133" i="2"/>
  <c r="L132" i="2"/>
  <c r="L135" i="2" s="1"/>
  <c r="L131" i="2"/>
  <c r="B130" i="2"/>
  <c r="A130" i="2" s="1"/>
  <c r="B128" i="2"/>
  <c r="J126" i="2"/>
  <c r="L125" i="2"/>
  <c r="L124" i="2"/>
  <c r="L123" i="2"/>
  <c r="L122" i="2"/>
  <c r="B121" i="2"/>
  <c r="A121" i="2"/>
  <c r="D125" i="2" s="1"/>
  <c r="B119" i="2"/>
  <c r="J117" i="2"/>
  <c r="L116" i="2"/>
  <c r="L115" i="2"/>
  <c r="L114" i="2"/>
  <c r="L113" i="2"/>
  <c r="B112" i="2"/>
  <c r="A112" i="2" s="1"/>
  <c r="G113" i="2" s="1"/>
  <c r="B110" i="2"/>
  <c r="J108" i="2"/>
  <c r="L107" i="2"/>
  <c r="L106" i="2"/>
  <c r="L105" i="2"/>
  <c r="L104" i="2"/>
  <c r="L108" i="2" s="1"/>
  <c r="B103" i="2"/>
  <c r="A103" i="2"/>
  <c r="B101" i="2"/>
  <c r="J99" i="2"/>
  <c r="L98" i="2"/>
  <c r="L97" i="2"/>
  <c r="L96" i="2"/>
  <c r="L95" i="2"/>
  <c r="B94" i="2"/>
  <c r="A94" i="2"/>
  <c r="B92" i="2"/>
  <c r="J90" i="2"/>
  <c r="L89" i="2"/>
  <c r="L88" i="2"/>
  <c r="L87" i="2"/>
  <c r="L90" i="2" s="1"/>
  <c r="L86" i="2"/>
  <c r="B85" i="2"/>
  <c r="A85" i="2" s="1"/>
  <c r="B83" i="2"/>
  <c r="J81" i="2"/>
  <c r="L80" i="2"/>
  <c r="L79" i="2"/>
  <c r="L78" i="2"/>
  <c r="L77" i="2"/>
  <c r="B76" i="2"/>
  <c r="A76" i="2" s="1"/>
  <c r="B74" i="2"/>
  <c r="J72" i="2"/>
  <c r="L71" i="2"/>
  <c r="L70" i="2"/>
  <c r="L69" i="2"/>
  <c r="L68" i="2"/>
  <c r="B67" i="2"/>
  <c r="A67" i="2"/>
  <c r="G71" i="2" s="1"/>
  <c r="B65" i="2"/>
  <c r="J63" i="2"/>
  <c r="L62" i="2"/>
  <c r="L61" i="2"/>
  <c r="L60" i="2"/>
  <c r="L59" i="2"/>
  <c r="B58" i="2"/>
  <c r="A58" i="2"/>
  <c r="D62" i="2" s="1"/>
  <c r="B56" i="2"/>
  <c r="J54" i="2"/>
  <c r="L53" i="2"/>
  <c r="L52" i="2"/>
  <c r="L51" i="2"/>
  <c r="L54" i="2" s="1"/>
  <c r="L50" i="2"/>
  <c r="B49" i="2"/>
  <c r="A49" i="2" s="1"/>
  <c r="G53" i="2" s="1"/>
  <c r="B47" i="2"/>
  <c r="J45" i="2"/>
  <c r="L44" i="2"/>
  <c r="L43" i="2"/>
  <c r="L42" i="2"/>
  <c r="L41" i="2"/>
  <c r="B40" i="2"/>
  <c r="A40" i="2" s="1"/>
  <c r="B38" i="2"/>
  <c r="J36" i="2"/>
  <c r="L35" i="2"/>
  <c r="L34" i="2"/>
  <c r="L33" i="2"/>
  <c r="L32" i="2"/>
  <c r="B31" i="2"/>
  <c r="A31" i="2"/>
  <c r="D35" i="2" s="1"/>
  <c r="B29" i="2"/>
  <c r="J27" i="2"/>
  <c r="L26" i="2"/>
  <c r="L25" i="2"/>
  <c r="L24" i="2"/>
  <c r="L23" i="2"/>
  <c r="B22" i="2"/>
  <c r="A22" i="2" s="1"/>
  <c r="B20" i="2"/>
  <c r="J18" i="2"/>
  <c r="L17" i="2"/>
  <c r="L16" i="2"/>
  <c r="L15" i="2"/>
  <c r="L14" i="2"/>
  <c r="B13" i="2"/>
  <c r="A13" i="2" s="1"/>
  <c r="D17" i="2" s="1"/>
  <c r="B11" i="2"/>
  <c r="J9" i="2"/>
  <c r="L8" i="2"/>
  <c r="L7" i="2"/>
  <c r="L6" i="2"/>
  <c r="L5" i="2"/>
  <c r="B4" i="2"/>
  <c r="A4" i="2" s="1"/>
  <c r="B2" i="2"/>
  <c r="D70" i="5" l="1"/>
  <c r="G69" i="5"/>
  <c r="D67" i="5"/>
  <c r="D125" i="5"/>
  <c r="D123" i="5"/>
  <c r="D121" i="5"/>
  <c r="D124" i="5"/>
  <c r="G122" i="5"/>
  <c r="G61" i="7"/>
  <c r="D60" i="7"/>
  <c r="G58" i="7"/>
  <c r="G85" i="5"/>
  <c r="G88" i="5"/>
  <c r="D87" i="5"/>
  <c r="G87" i="5"/>
  <c r="G94" i="5"/>
  <c r="D133" i="5"/>
  <c r="G131" i="5"/>
  <c r="D134" i="5"/>
  <c r="D132" i="5"/>
  <c r="D130" i="5"/>
  <c r="L9" i="2"/>
  <c r="L81" i="2"/>
  <c r="G4" i="7"/>
  <c r="L18" i="7"/>
  <c r="G22" i="7"/>
  <c r="G25" i="7"/>
  <c r="D24" i="7"/>
  <c r="G24" i="7"/>
  <c r="D94" i="7"/>
  <c r="G114" i="7"/>
  <c r="D112" i="7"/>
  <c r="D115" i="7"/>
  <c r="G132" i="7"/>
  <c r="D130" i="7"/>
  <c r="D133" i="7"/>
  <c r="D14" i="6"/>
  <c r="D16" i="6"/>
  <c r="L45" i="6"/>
  <c r="G13" i="5"/>
  <c r="D49" i="5"/>
  <c r="L99" i="5"/>
  <c r="G103" i="5"/>
  <c r="G130" i="5"/>
  <c r="G134" i="5"/>
  <c r="L36" i="4"/>
  <c r="D4" i="3"/>
  <c r="G34" i="3"/>
  <c r="G31" i="3"/>
  <c r="G43" i="3"/>
  <c r="D43" i="3"/>
  <c r="G42" i="3"/>
  <c r="L72" i="3"/>
  <c r="G42" i="7"/>
  <c r="D40" i="7"/>
  <c r="D43" i="7"/>
  <c r="G94" i="7"/>
  <c r="G97" i="7"/>
  <c r="D96" i="7"/>
  <c r="G96" i="7"/>
  <c r="D124" i="7"/>
  <c r="G123" i="7"/>
  <c r="D121" i="7"/>
  <c r="G52" i="5"/>
  <c r="D51" i="5"/>
  <c r="G49" i="5"/>
  <c r="G51" i="5"/>
  <c r="D98" i="5"/>
  <c r="D96" i="5"/>
  <c r="D94" i="5"/>
  <c r="D97" i="5"/>
  <c r="G95" i="5"/>
  <c r="D7" i="7"/>
  <c r="G6" i="7"/>
  <c r="D4" i="7"/>
  <c r="G40" i="7"/>
  <c r="G43" i="7"/>
  <c r="G60" i="7"/>
  <c r="G124" i="7"/>
  <c r="D16" i="5"/>
  <c r="G14" i="5"/>
  <c r="D17" i="5"/>
  <c r="D15" i="5"/>
  <c r="D13" i="5"/>
  <c r="G67" i="5"/>
  <c r="G70" i="5"/>
  <c r="G105" i="5"/>
  <c r="D103" i="5"/>
  <c r="D106" i="5"/>
  <c r="G121" i="5"/>
  <c r="G125" i="5"/>
  <c r="G16" i="3"/>
  <c r="G13" i="3"/>
  <c r="D23" i="3"/>
  <c r="D25" i="3"/>
  <c r="L72" i="2"/>
  <c r="L36" i="2"/>
  <c r="L45" i="2"/>
  <c r="D42" i="7"/>
  <c r="D58" i="7"/>
  <c r="D61" i="7"/>
  <c r="D79" i="7"/>
  <c r="G78" i="7"/>
  <c r="D76" i="7"/>
  <c r="G112" i="7"/>
  <c r="G115" i="7"/>
  <c r="D123" i="7"/>
  <c r="G130" i="7"/>
  <c r="G133" i="7"/>
  <c r="L9" i="5"/>
  <c r="D61" i="5"/>
  <c r="G59" i="5"/>
  <c r="D62" i="5"/>
  <c r="D60" i="5"/>
  <c r="D58" i="5"/>
  <c r="D69" i="5"/>
  <c r="D85" i="5"/>
  <c r="D88" i="5"/>
  <c r="L126" i="5"/>
  <c r="L18" i="4"/>
  <c r="L27" i="4"/>
  <c r="G71" i="4"/>
  <c r="G69" i="4"/>
  <c r="D70" i="4"/>
  <c r="D68" i="4"/>
  <c r="G97" i="4"/>
  <c r="G95" i="4"/>
  <c r="D96" i="4"/>
  <c r="L108" i="4"/>
  <c r="D22" i="3"/>
  <c r="G32" i="3"/>
  <c r="L108" i="3"/>
  <c r="L81" i="3"/>
  <c r="L99" i="3"/>
  <c r="L99" i="2"/>
  <c r="L36" i="7"/>
  <c r="L108" i="7"/>
  <c r="L9" i="6"/>
  <c r="L27" i="6"/>
  <c r="L36" i="6"/>
  <c r="L99" i="6"/>
  <c r="L108" i="6"/>
  <c r="G40" i="5"/>
  <c r="G112" i="5"/>
  <c r="L45" i="4"/>
  <c r="L54" i="4"/>
  <c r="L81" i="4"/>
  <c r="G80" i="4"/>
  <c r="L9" i="3"/>
  <c r="L27" i="3"/>
  <c r="L45" i="3"/>
  <c r="L117" i="3"/>
  <c r="L18" i="2"/>
  <c r="L27" i="2"/>
  <c r="L63" i="2"/>
  <c r="L117" i="2"/>
  <c r="L126" i="2"/>
  <c r="L72" i="7"/>
  <c r="L63" i="6"/>
  <c r="L72" i="6"/>
  <c r="L36" i="5"/>
  <c r="L72" i="5"/>
  <c r="G79" i="4"/>
  <c r="L18" i="3"/>
  <c r="L36" i="3"/>
  <c r="L54" i="3"/>
  <c r="G24" i="2"/>
  <c r="D23" i="2"/>
  <c r="G26" i="2"/>
  <c r="D25" i="2"/>
  <c r="D22" i="2"/>
  <c r="D26" i="2"/>
  <c r="G23" i="2"/>
  <c r="G25" i="2"/>
  <c r="D24" i="2"/>
  <c r="G22" i="2"/>
  <c r="G42" i="2"/>
  <c r="D41" i="2"/>
  <c r="G43" i="2"/>
  <c r="D42" i="2"/>
  <c r="G40" i="2"/>
  <c r="G44" i="2"/>
  <c r="D43" i="2"/>
  <c r="D40" i="2"/>
  <c r="D44" i="2"/>
  <c r="G41" i="2"/>
  <c r="G134" i="2"/>
  <c r="D133" i="2"/>
  <c r="D130" i="2"/>
  <c r="D132" i="2"/>
  <c r="G130" i="2"/>
  <c r="G133" i="2"/>
  <c r="G131" i="2"/>
  <c r="D131" i="2"/>
  <c r="D134" i="2"/>
  <c r="G132" i="2"/>
  <c r="G6" i="2"/>
  <c r="D5" i="2"/>
  <c r="G8" i="2"/>
  <c r="D7" i="2"/>
  <c r="D4" i="2"/>
  <c r="D8" i="2"/>
  <c r="G5" i="2"/>
  <c r="G7" i="2"/>
  <c r="D6" i="2"/>
  <c r="G4" i="2"/>
  <c r="D14" i="2"/>
  <c r="G15" i="2"/>
  <c r="D32" i="2"/>
  <c r="G33" i="2"/>
  <c r="G59" i="2"/>
  <c r="G80" i="2"/>
  <c r="D79" i="2"/>
  <c r="D76" i="2"/>
  <c r="G88" i="2"/>
  <c r="D87" i="2"/>
  <c r="G85" i="2"/>
  <c r="G86" i="2"/>
  <c r="D88" i="2"/>
  <c r="G98" i="2"/>
  <c r="D97" i="2"/>
  <c r="D94" i="2"/>
  <c r="G106" i="2"/>
  <c r="D105" i="2"/>
  <c r="G103" i="2"/>
  <c r="G104" i="2"/>
  <c r="G116" i="2"/>
  <c r="D115" i="2"/>
  <c r="D112" i="2"/>
  <c r="G35" i="7"/>
  <c r="D34" i="7"/>
  <c r="D31" i="7"/>
  <c r="G32" i="7"/>
  <c r="D33" i="7"/>
  <c r="G53" i="7"/>
  <c r="D52" i="7"/>
  <c r="D49" i="7"/>
  <c r="G50" i="7"/>
  <c r="D51" i="7"/>
  <c r="G71" i="7"/>
  <c r="D70" i="7"/>
  <c r="D67" i="7"/>
  <c r="G68" i="7"/>
  <c r="D69" i="7"/>
  <c r="D13" i="2"/>
  <c r="D16" i="2"/>
  <c r="G17" i="2"/>
  <c r="D31" i="2"/>
  <c r="D34" i="2"/>
  <c r="G35" i="2"/>
  <c r="D49" i="2"/>
  <c r="G51" i="2"/>
  <c r="D53" i="2"/>
  <c r="G58" i="2"/>
  <c r="D60" i="2"/>
  <c r="D67" i="2"/>
  <c r="G69" i="2"/>
  <c r="D71" i="2"/>
  <c r="G76" i="2"/>
  <c r="D78" i="2"/>
  <c r="D85" i="2"/>
  <c r="G87" i="2"/>
  <c r="D89" i="2"/>
  <c r="G94" i="2"/>
  <c r="D96" i="2"/>
  <c r="D103" i="2"/>
  <c r="G105" i="2"/>
  <c r="D107" i="2"/>
  <c r="G112" i="2"/>
  <c r="D114" i="2"/>
  <c r="G121" i="2"/>
  <c r="D123" i="2"/>
  <c r="L9" i="7"/>
  <c r="D14" i="7"/>
  <c r="L27" i="7"/>
  <c r="D32" i="7"/>
  <c r="L45" i="7"/>
  <c r="D50" i="7"/>
  <c r="L63" i="7"/>
  <c r="D68" i="7"/>
  <c r="L81" i="7"/>
  <c r="D86" i="7"/>
  <c r="L99" i="7"/>
  <c r="D104" i="7"/>
  <c r="L117" i="7"/>
  <c r="L126" i="7"/>
  <c r="L135" i="7"/>
  <c r="G6" i="6"/>
  <c r="D5" i="6"/>
  <c r="G8" i="6"/>
  <c r="D7" i="6"/>
  <c r="G5" i="6"/>
  <c r="D6" i="6"/>
  <c r="D8" i="6"/>
  <c r="L54" i="6"/>
  <c r="L90" i="6"/>
  <c r="L27" i="5"/>
  <c r="G15" i="4"/>
  <c r="D14" i="4"/>
  <c r="G17" i="4"/>
  <c r="D16" i="4"/>
  <c r="G14" i="4"/>
  <c r="D15" i="4"/>
  <c r="D13" i="4"/>
  <c r="G13" i="4"/>
  <c r="D17" i="4"/>
  <c r="G16" i="4"/>
  <c r="G33" i="4"/>
  <c r="D32" i="4"/>
  <c r="G35" i="4"/>
  <c r="D34" i="4"/>
  <c r="G32" i="4"/>
  <c r="D33" i="4"/>
  <c r="D31" i="4"/>
  <c r="G31" i="4"/>
  <c r="G34" i="4"/>
  <c r="D35" i="4"/>
  <c r="G98" i="3"/>
  <c r="D97" i="3"/>
  <c r="D94" i="3"/>
  <c r="D98" i="3"/>
  <c r="G95" i="3"/>
  <c r="D95" i="3"/>
  <c r="D96" i="3"/>
  <c r="G97" i="3"/>
  <c r="G94" i="3"/>
  <c r="G96" i="3"/>
  <c r="G13" i="2"/>
  <c r="D15" i="2"/>
  <c r="G16" i="2"/>
  <c r="G31" i="2"/>
  <c r="D33" i="2"/>
  <c r="G34" i="2"/>
  <c r="D50" i="2"/>
  <c r="D59" i="2"/>
  <c r="G60" i="2"/>
  <c r="D68" i="2"/>
  <c r="D77" i="2"/>
  <c r="G78" i="2"/>
  <c r="D80" i="2"/>
  <c r="D86" i="2"/>
  <c r="G89" i="2"/>
  <c r="D95" i="2"/>
  <c r="G96" i="2"/>
  <c r="D98" i="2"/>
  <c r="D104" i="2"/>
  <c r="G107" i="2"/>
  <c r="D113" i="2"/>
  <c r="G114" i="2"/>
  <c r="D116" i="2"/>
  <c r="D122" i="2"/>
  <c r="G123" i="2"/>
  <c r="G34" i="7"/>
  <c r="G52" i="7"/>
  <c r="G70" i="7"/>
  <c r="D4" i="6"/>
  <c r="D17" i="6"/>
  <c r="G14" i="6"/>
  <c r="G15" i="6"/>
  <c r="G13" i="6"/>
  <c r="L18" i="6"/>
  <c r="G16" i="6"/>
  <c r="G52" i="6"/>
  <c r="D51" i="6"/>
  <c r="G49" i="6"/>
  <c r="D53" i="6"/>
  <c r="G50" i="6"/>
  <c r="G53" i="6"/>
  <c r="G51" i="6"/>
  <c r="D52" i="6"/>
  <c r="D50" i="6"/>
  <c r="G88" i="6"/>
  <c r="D87" i="6"/>
  <c r="G85" i="6"/>
  <c r="D89" i="6"/>
  <c r="G86" i="6"/>
  <c r="G89" i="6"/>
  <c r="G87" i="6"/>
  <c r="D88" i="6"/>
  <c r="D86" i="6"/>
  <c r="G7" i="5"/>
  <c r="D6" i="5"/>
  <c r="G4" i="5"/>
  <c r="D8" i="5"/>
  <c r="G6" i="5"/>
  <c r="D4" i="5"/>
  <c r="D7" i="5"/>
  <c r="G5" i="5"/>
  <c r="G8" i="5"/>
  <c r="D5" i="5"/>
  <c r="G52" i="2"/>
  <c r="D51" i="2"/>
  <c r="G49" i="2"/>
  <c r="G50" i="2"/>
  <c r="D52" i="2"/>
  <c r="G62" i="2"/>
  <c r="D61" i="2"/>
  <c r="D58" i="2"/>
  <c r="G70" i="2"/>
  <c r="D69" i="2"/>
  <c r="G67" i="2"/>
  <c r="G68" i="2"/>
  <c r="D70" i="2"/>
  <c r="G77" i="2"/>
  <c r="G95" i="2"/>
  <c r="D106" i="2"/>
  <c r="G125" i="2"/>
  <c r="D124" i="2"/>
  <c r="D121" i="2"/>
  <c r="G122" i="2"/>
  <c r="G17" i="7"/>
  <c r="D16" i="7"/>
  <c r="D13" i="7"/>
  <c r="G14" i="7"/>
  <c r="D15" i="7"/>
  <c r="G89" i="7"/>
  <c r="D88" i="7"/>
  <c r="D85" i="7"/>
  <c r="G86" i="7"/>
  <c r="D87" i="7"/>
  <c r="G107" i="7"/>
  <c r="D106" i="7"/>
  <c r="D103" i="7"/>
  <c r="G104" i="7"/>
  <c r="D105" i="7"/>
  <c r="G26" i="6"/>
  <c r="D25" i="6"/>
  <c r="G24" i="6"/>
  <c r="D23" i="6"/>
  <c r="G25" i="6"/>
  <c r="G23" i="6"/>
  <c r="D26" i="6"/>
  <c r="D24" i="6"/>
  <c r="D22" i="6"/>
  <c r="G7" i="4"/>
  <c r="D6" i="4"/>
  <c r="G4" i="4"/>
  <c r="G8" i="4"/>
  <c r="D5" i="4"/>
  <c r="D7" i="4"/>
  <c r="G5" i="4"/>
  <c r="D8" i="4"/>
  <c r="G6" i="4"/>
  <c r="G25" i="4"/>
  <c r="D24" i="4"/>
  <c r="G22" i="4"/>
  <c r="G26" i="4"/>
  <c r="D23" i="4"/>
  <c r="D26" i="4"/>
  <c r="G24" i="4"/>
  <c r="D25" i="4"/>
  <c r="G23" i="4"/>
  <c r="G88" i="3"/>
  <c r="D87" i="3"/>
  <c r="G85" i="3"/>
  <c r="G89" i="3"/>
  <c r="D88" i="3"/>
  <c r="D85" i="3"/>
  <c r="D86" i="3"/>
  <c r="D89" i="3"/>
  <c r="G87" i="3"/>
  <c r="G86" i="3"/>
  <c r="G14" i="2"/>
  <c r="G32" i="2"/>
  <c r="G61" i="2"/>
  <c r="G79" i="2"/>
  <c r="G97" i="2"/>
  <c r="G115" i="2"/>
  <c r="G124" i="2"/>
  <c r="G13" i="7"/>
  <c r="G15" i="7"/>
  <c r="D17" i="7"/>
  <c r="G31" i="7"/>
  <c r="G33" i="7"/>
  <c r="D35" i="7"/>
  <c r="G49" i="7"/>
  <c r="G51" i="7"/>
  <c r="D53" i="7"/>
  <c r="G67" i="7"/>
  <c r="G69" i="7"/>
  <c r="D71" i="7"/>
  <c r="G85" i="7"/>
  <c r="G87" i="7"/>
  <c r="D89" i="7"/>
  <c r="G103" i="7"/>
  <c r="G105" i="7"/>
  <c r="D107" i="7"/>
  <c r="D13" i="6"/>
  <c r="G17" i="6"/>
  <c r="G22" i="6"/>
  <c r="G34" i="6"/>
  <c r="D33" i="6"/>
  <c r="G31" i="6"/>
  <c r="D35" i="6"/>
  <c r="G32" i="6"/>
  <c r="G35" i="6"/>
  <c r="G33" i="6"/>
  <c r="D34" i="6"/>
  <c r="D32" i="6"/>
  <c r="G70" i="6"/>
  <c r="D69" i="6"/>
  <c r="G67" i="6"/>
  <c r="D71" i="6"/>
  <c r="G68" i="6"/>
  <c r="G71" i="6"/>
  <c r="G69" i="6"/>
  <c r="D70" i="6"/>
  <c r="D68" i="6"/>
  <c r="G106" i="6"/>
  <c r="D105" i="6"/>
  <c r="G103" i="6"/>
  <c r="D107" i="6"/>
  <c r="G104" i="6"/>
  <c r="G107" i="6"/>
  <c r="G105" i="6"/>
  <c r="D106" i="6"/>
  <c r="D104" i="6"/>
  <c r="G25" i="5"/>
  <c r="D24" i="5"/>
  <c r="G22" i="5"/>
  <c r="D26" i="5"/>
  <c r="G24" i="5"/>
  <c r="D22" i="5"/>
  <c r="D25" i="5"/>
  <c r="G23" i="5"/>
  <c r="G26" i="5"/>
  <c r="D23" i="5"/>
  <c r="G44" i="6"/>
  <c r="D43" i="6"/>
  <c r="D40" i="6"/>
  <c r="G42" i="6"/>
  <c r="D41" i="6"/>
  <c r="D42" i="6"/>
  <c r="D44" i="6"/>
  <c r="G62" i="6"/>
  <c r="D61" i="6"/>
  <c r="D58" i="6"/>
  <c r="G60" i="6"/>
  <c r="D59" i="6"/>
  <c r="D60" i="6"/>
  <c r="D62" i="6"/>
  <c r="G80" i="6"/>
  <c r="D79" i="6"/>
  <c r="D76" i="6"/>
  <c r="G78" i="6"/>
  <c r="D77" i="6"/>
  <c r="D78" i="6"/>
  <c r="D80" i="6"/>
  <c r="G98" i="6"/>
  <c r="D97" i="6"/>
  <c r="D94" i="6"/>
  <c r="G96" i="6"/>
  <c r="D95" i="6"/>
  <c r="D96" i="6"/>
  <c r="D98" i="6"/>
  <c r="G114" i="6"/>
  <c r="D113" i="6"/>
  <c r="D114" i="6"/>
  <c r="D112" i="6"/>
  <c r="G116" i="6"/>
  <c r="D115" i="6"/>
  <c r="G113" i="6"/>
  <c r="G115" i="6"/>
  <c r="G132" i="6"/>
  <c r="D131" i="6"/>
  <c r="D132" i="6"/>
  <c r="D130" i="6"/>
  <c r="G134" i="6"/>
  <c r="D133" i="6"/>
  <c r="G131" i="6"/>
  <c r="G133" i="6"/>
  <c r="G60" i="4"/>
  <c r="D59" i="4"/>
  <c r="D62" i="4"/>
  <c r="G58" i="4"/>
  <c r="G61" i="4"/>
  <c r="G62" i="4"/>
  <c r="D58" i="4"/>
  <c r="D61" i="4"/>
  <c r="G59" i="4"/>
  <c r="D60" i="4"/>
  <c r="D8" i="7"/>
  <c r="G5" i="7"/>
  <c r="D5" i="7"/>
  <c r="G8" i="7"/>
  <c r="D26" i="7"/>
  <c r="G23" i="7"/>
  <c r="D23" i="7"/>
  <c r="G26" i="7"/>
  <c r="D44" i="7"/>
  <c r="G41" i="7"/>
  <c r="D41" i="7"/>
  <c r="G44" i="7"/>
  <c r="D62" i="7"/>
  <c r="G59" i="7"/>
  <c r="D59" i="7"/>
  <c r="G62" i="7"/>
  <c r="D80" i="7"/>
  <c r="G77" i="7"/>
  <c r="D77" i="7"/>
  <c r="G80" i="7"/>
  <c r="D98" i="7"/>
  <c r="G95" i="7"/>
  <c r="D95" i="7"/>
  <c r="G98" i="7"/>
  <c r="D116" i="7"/>
  <c r="G113" i="7"/>
  <c r="D113" i="7"/>
  <c r="G116" i="7"/>
  <c r="D125" i="7"/>
  <c r="G122" i="7"/>
  <c r="D122" i="7"/>
  <c r="G125" i="7"/>
  <c r="D134" i="7"/>
  <c r="G131" i="7"/>
  <c r="D131" i="7"/>
  <c r="G134" i="7"/>
  <c r="G41" i="6"/>
  <c r="G43" i="6"/>
  <c r="G59" i="6"/>
  <c r="G61" i="6"/>
  <c r="G77" i="6"/>
  <c r="G79" i="6"/>
  <c r="G95" i="6"/>
  <c r="G97" i="6"/>
  <c r="D116" i="6"/>
  <c r="G123" i="6"/>
  <c r="D122" i="6"/>
  <c r="D123" i="6"/>
  <c r="D121" i="6"/>
  <c r="G125" i="6"/>
  <c r="D124" i="6"/>
  <c r="G122" i="6"/>
  <c r="G124" i="6"/>
  <c r="D134" i="6"/>
  <c r="L108" i="5"/>
  <c r="G42" i="4"/>
  <c r="D41" i="4"/>
  <c r="D44" i="4"/>
  <c r="G40" i="4"/>
  <c r="D43" i="4"/>
  <c r="G41" i="4"/>
  <c r="D42" i="4"/>
  <c r="G44" i="4"/>
  <c r="G43" i="4"/>
  <c r="D89" i="4"/>
  <c r="G86" i="4"/>
  <c r="G88" i="4"/>
  <c r="D87" i="4"/>
  <c r="D85" i="4"/>
  <c r="D88" i="4"/>
  <c r="D86" i="4"/>
  <c r="G89" i="4"/>
  <c r="G87" i="4"/>
  <c r="G106" i="4"/>
  <c r="D105" i="4"/>
  <c r="G103" i="4"/>
  <c r="G107" i="4"/>
  <c r="D104" i="4"/>
  <c r="D107" i="4"/>
  <c r="G105" i="4"/>
  <c r="G104" i="4"/>
  <c r="D106" i="4"/>
  <c r="G15" i="5"/>
  <c r="D14" i="5"/>
  <c r="G16" i="5"/>
  <c r="G33" i="5"/>
  <c r="D32" i="5"/>
  <c r="G34" i="5"/>
  <c r="G132" i="4"/>
  <c r="D131" i="4"/>
  <c r="G134" i="4"/>
  <c r="D133" i="4"/>
  <c r="D130" i="4"/>
  <c r="G130" i="4"/>
  <c r="G133" i="4"/>
  <c r="G131" i="4"/>
  <c r="D134" i="4"/>
  <c r="D132" i="4"/>
  <c r="G62" i="3"/>
  <c r="D61" i="3"/>
  <c r="D58" i="3"/>
  <c r="D62" i="3"/>
  <c r="G59" i="3"/>
  <c r="D59" i="3"/>
  <c r="D60" i="3"/>
  <c r="G61" i="3"/>
  <c r="G58" i="3"/>
  <c r="G60" i="3"/>
  <c r="D53" i="4"/>
  <c r="G50" i="4"/>
  <c r="G52" i="4"/>
  <c r="D51" i="4"/>
  <c r="D49" i="4"/>
  <c r="G53" i="4"/>
  <c r="G51" i="4"/>
  <c r="D52" i="4"/>
  <c r="D50" i="4"/>
  <c r="L90" i="4"/>
  <c r="G98" i="4"/>
  <c r="D97" i="4"/>
  <c r="D98" i="4"/>
  <c r="G96" i="4"/>
  <c r="D95" i="4"/>
  <c r="G94" i="4"/>
  <c r="D94" i="4"/>
  <c r="G116" i="4"/>
  <c r="D115" i="4"/>
  <c r="D112" i="4"/>
  <c r="D116" i="4"/>
  <c r="G114" i="4"/>
  <c r="D113" i="4"/>
  <c r="G112" i="4"/>
  <c r="L63" i="3"/>
  <c r="G125" i="3"/>
  <c r="D124" i="3"/>
  <c r="D121" i="3"/>
  <c r="D125" i="3"/>
  <c r="G122" i="3"/>
  <c r="D122" i="3"/>
  <c r="D123" i="3"/>
  <c r="G124" i="3"/>
  <c r="G121" i="3"/>
  <c r="G123" i="3"/>
  <c r="G42" i="5"/>
  <c r="D41" i="5"/>
  <c r="G43" i="5"/>
  <c r="D53" i="5"/>
  <c r="G50" i="5"/>
  <c r="D50" i="5"/>
  <c r="G53" i="5"/>
  <c r="G60" i="5"/>
  <c r="D59" i="5"/>
  <c r="G61" i="5"/>
  <c r="D71" i="5"/>
  <c r="G68" i="5"/>
  <c r="D68" i="5"/>
  <c r="G71" i="5"/>
  <c r="G78" i="5"/>
  <c r="D77" i="5"/>
  <c r="G79" i="5"/>
  <c r="D89" i="5"/>
  <c r="G86" i="5"/>
  <c r="D86" i="5"/>
  <c r="G89" i="5"/>
  <c r="G96" i="5"/>
  <c r="D95" i="5"/>
  <c r="G97" i="5"/>
  <c r="D107" i="5"/>
  <c r="G104" i="5"/>
  <c r="D104" i="5"/>
  <c r="G107" i="5"/>
  <c r="G114" i="5"/>
  <c r="D113" i="5"/>
  <c r="G115" i="5"/>
  <c r="G123" i="5"/>
  <c r="D122" i="5"/>
  <c r="G124" i="5"/>
  <c r="G132" i="5"/>
  <c r="D131" i="5"/>
  <c r="G133" i="5"/>
  <c r="D71" i="4"/>
  <c r="G68" i="4"/>
  <c r="G70" i="4"/>
  <c r="D69" i="4"/>
  <c r="D67" i="4"/>
  <c r="L72" i="4"/>
  <c r="G77" i="4"/>
  <c r="G106" i="3"/>
  <c r="D105" i="3"/>
  <c r="G103" i="3"/>
  <c r="G107" i="3"/>
  <c r="D106" i="3"/>
  <c r="D103" i="3"/>
  <c r="D104" i="3"/>
  <c r="D107" i="3"/>
  <c r="G105" i="3"/>
  <c r="G116" i="3"/>
  <c r="D115" i="3"/>
  <c r="D112" i="3"/>
  <c r="D116" i="3"/>
  <c r="G113" i="3"/>
  <c r="D113" i="3"/>
  <c r="D114" i="3"/>
  <c r="G115" i="3"/>
  <c r="G112" i="3"/>
  <c r="L63" i="4"/>
  <c r="G78" i="4"/>
  <c r="D77" i="4"/>
  <c r="D80" i="4"/>
  <c r="G76" i="4"/>
  <c r="D78" i="4"/>
  <c r="G123" i="4"/>
  <c r="D122" i="4"/>
  <c r="G125" i="4"/>
  <c r="D124" i="4"/>
  <c r="D121" i="4"/>
  <c r="G121" i="4"/>
  <c r="D125" i="4"/>
  <c r="D123" i="4"/>
  <c r="G124" i="4"/>
  <c r="G7" i="3"/>
  <c r="D6" i="3"/>
  <c r="G4" i="3"/>
  <c r="D8" i="3"/>
  <c r="G5" i="3"/>
  <c r="G8" i="3"/>
  <c r="G6" i="3"/>
  <c r="D5" i="3"/>
  <c r="G53" i="3"/>
  <c r="D52" i="3"/>
  <c r="D49" i="3"/>
  <c r="G50" i="3"/>
  <c r="D51" i="3"/>
  <c r="G49" i="3"/>
  <c r="D53" i="3"/>
  <c r="G51" i="3"/>
  <c r="D50" i="3"/>
  <c r="G70" i="3"/>
  <c r="D69" i="3"/>
  <c r="G67" i="3"/>
  <c r="G71" i="3"/>
  <c r="D70" i="3"/>
  <c r="D67" i="3"/>
  <c r="D68" i="3"/>
  <c r="D71" i="3"/>
  <c r="G69" i="3"/>
  <c r="G80" i="3"/>
  <c r="D79" i="3"/>
  <c r="D76" i="3"/>
  <c r="D80" i="3"/>
  <c r="G77" i="3"/>
  <c r="D77" i="3"/>
  <c r="D78" i="3"/>
  <c r="G79" i="3"/>
  <c r="G76" i="3"/>
  <c r="G133" i="3"/>
  <c r="D132" i="3"/>
  <c r="G130" i="3"/>
  <c r="G134" i="3"/>
  <c r="D133" i="3"/>
  <c r="D130" i="3"/>
  <c r="D134" i="3"/>
  <c r="G131" i="3"/>
  <c r="D131" i="3"/>
  <c r="G25" i="3"/>
  <c r="D24" i="3"/>
  <c r="G22" i="3"/>
  <c r="D26" i="3"/>
  <c r="G23" i="3"/>
  <c r="G26" i="3"/>
  <c r="G24" i="3"/>
  <c r="G15" i="3"/>
  <c r="D14" i="3"/>
  <c r="G17" i="3"/>
  <c r="D16" i="3"/>
  <c r="D13" i="3"/>
  <c r="D15" i="3"/>
  <c r="D17" i="3"/>
  <c r="G33" i="3"/>
  <c r="D32" i="3"/>
  <c r="G35" i="3"/>
  <c r="D34" i="3"/>
  <c r="D31" i="3"/>
  <c r="D33" i="3"/>
  <c r="D35" i="3"/>
  <c r="D40" i="3"/>
  <c r="D42" i="3"/>
  <c r="D44" i="3"/>
  <c r="G41" i="3"/>
  <c r="D41" i="3"/>
  <c r="G44" i="3"/>
  <c r="L135" i="3"/>
</calcChain>
</file>

<file path=xl/sharedStrings.xml><?xml version="1.0" encoding="utf-8"?>
<sst xmlns="http://schemas.openxmlformats.org/spreadsheetml/2006/main" count="2306" uniqueCount="144">
  <si>
    <t>Ronde</t>
  </si>
  <si>
    <t>VOLLEDIG GESPEELD?</t>
  </si>
  <si>
    <t>ja</t>
  </si>
  <si>
    <t>Bewerking</t>
  </si>
  <si>
    <t>Afprinten</t>
  </si>
  <si>
    <t>Colle ploegentoernooi Ronde 1</t>
  </si>
  <si>
    <t>Zottegem 1</t>
  </si>
  <si>
    <t>-</t>
  </si>
  <si>
    <t>Wachtebeke 3</t>
  </si>
  <si>
    <t>uitslag</t>
  </si>
  <si>
    <t>De Schampeleire Glen</t>
  </si>
  <si>
    <t>(wit)</t>
  </si>
  <si>
    <t>Vansteenkiste Luc</t>
  </si>
  <si>
    <t>(zwart)</t>
  </si>
  <si>
    <t>Roos Adrian</t>
  </si>
  <si>
    <t>Vandesteene Wesley</t>
  </si>
  <si>
    <t>Roos David</t>
  </si>
  <si>
    <t>Claeys Patrick</t>
  </si>
  <si>
    <t>Van Melkebeke Willem</t>
  </si>
  <si>
    <t>Rottiers Frans</t>
  </si>
  <si>
    <t>TOTAAL:</t>
  </si>
  <si>
    <t>Zottegem 3</t>
  </si>
  <si>
    <t>Wachtebeke 2</t>
  </si>
  <si>
    <t>De Bode Joren</t>
  </si>
  <si>
    <t>Verschraegen Thomas</t>
  </si>
  <si>
    <t>Fauconner Nick</t>
  </si>
  <si>
    <t>De Pooter Ronald</t>
  </si>
  <si>
    <t>Murania Maya</t>
  </si>
  <si>
    <t>Dhuyvetter Frederik</t>
  </si>
  <si>
    <t>Gabriels Ebe</t>
  </si>
  <si>
    <t>Lahousse Wouter</t>
  </si>
  <si>
    <t/>
  </si>
  <si>
    <t>Ploeg 6</t>
  </si>
  <si>
    <t>KGSRL 1</t>
  </si>
  <si>
    <t>Heymans Berwout</t>
  </si>
  <si>
    <t>Vanderstricht Geert</t>
  </si>
  <si>
    <t>Vanhoucke Kobe</t>
  </si>
  <si>
    <t>Schalkx Johnny</t>
  </si>
  <si>
    <t>Slepyen Maxime</t>
  </si>
  <si>
    <t>Goormachtigh Johan</t>
  </si>
  <si>
    <t>Niemand</t>
  </si>
  <si>
    <t>Vanheirzeele Daniël</t>
  </si>
  <si>
    <t>Jean Jaures</t>
  </si>
  <si>
    <t>Wachtebeke 4</t>
  </si>
  <si>
    <t>Deberdt Joris</t>
  </si>
  <si>
    <t>Droesbeke Patrick</t>
  </si>
  <si>
    <t>Vanhauwaert Kurt</t>
  </si>
  <si>
    <t>Olieslager Max</t>
  </si>
  <si>
    <t>Vandevelde Koen</t>
  </si>
  <si>
    <t>Olieslager Alex</t>
  </si>
  <si>
    <t>Pisaneschi Maxime</t>
  </si>
  <si>
    <t>Maes Jasper</t>
  </si>
  <si>
    <t>Wachtebeke 1</t>
  </si>
  <si>
    <t>LSV-Artevelde</t>
  </si>
  <si>
    <t>Grochal Joey</t>
  </si>
  <si>
    <t>De Baets Keano</t>
  </si>
  <si>
    <t>René Benoît</t>
  </si>
  <si>
    <t>De Baets Branko</t>
  </si>
  <si>
    <t>Van Vliet Dennis</t>
  </si>
  <si>
    <t>Thienpont Xander</t>
  </si>
  <si>
    <t>Audenaert Bart</t>
  </si>
  <si>
    <t>Thienpont Ruben</t>
  </si>
  <si>
    <t>Wachtebeke 5</t>
  </si>
  <si>
    <t>De Buffalo's</t>
  </si>
  <si>
    <t>Ooms Kylion</t>
  </si>
  <si>
    <t>Mauquoy Alain</t>
  </si>
  <si>
    <t>Karlioglu Boran</t>
  </si>
  <si>
    <t>Van Hoecke Luc</t>
  </si>
  <si>
    <t>Goossens Lowie</t>
  </si>
  <si>
    <t>Gregoir Dirk</t>
  </si>
  <si>
    <t>De Prycker Wannes</t>
  </si>
  <si>
    <t>Klijsen Yvonne</t>
  </si>
  <si>
    <t>KGSRL 4</t>
  </si>
  <si>
    <t>Het Vlaggenschip</t>
  </si>
  <si>
    <t>Goethals Philippe</t>
  </si>
  <si>
    <t>De Waele Warre</t>
  </si>
  <si>
    <t>Inghelbrecht Veronique</t>
  </si>
  <si>
    <t>Vandelacluze Ian</t>
  </si>
  <si>
    <t>Roels Sofie</t>
  </si>
  <si>
    <t>Verheyen Olivier</t>
  </si>
  <si>
    <t>Roels Robert</t>
  </si>
  <si>
    <t>Boudry William</t>
  </si>
  <si>
    <t>Zottegem 2</t>
  </si>
  <si>
    <t>De Mercatel 2</t>
  </si>
  <si>
    <t>De Weird Matthias</t>
  </si>
  <si>
    <t>Musabayeva Diana</t>
  </si>
  <si>
    <t>Temmerman Hans</t>
  </si>
  <si>
    <t>Burssens Ruben</t>
  </si>
  <si>
    <t>Van Driessche Filiep</t>
  </si>
  <si>
    <t>Musabayev Maxim</t>
  </si>
  <si>
    <t>Van Heghe Isabelle</t>
  </si>
  <si>
    <t>Burssens Maya</t>
  </si>
  <si>
    <t>Robin &amp; Co</t>
  </si>
  <si>
    <t>De drie torens</t>
  </si>
  <si>
    <t>Maerevoet Sim</t>
  </si>
  <si>
    <t>Langie Jeroen</t>
  </si>
  <si>
    <t>Dauw Sterre</t>
  </si>
  <si>
    <t>Claeys Elisabeth</t>
  </si>
  <si>
    <t>De Bock Thijs</t>
  </si>
  <si>
    <t>Jalalijam Amir</t>
  </si>
  <si>
    <t>Butzen Robin</t>
  </si>
  <si>
    <t>Claeys Jurgen</t>
  </si>
  <si>
    <t>MSV-vrienden van Maurice</t>
  </si>
  <si>
    <t>Beveren</t>
  </si>
  <si>
    <t>Dhaenens Elke</t>
  </si>
  <si>
    <t>Boons Bert</t>
  </si>
  <si>
    <t>Dhaenens Wout</t>
  </si>
  <si>
    <t>Schillemans Willy</t>
  </si>
  <si>
    <t>Osaer Jarne</t>
  </si>
  <si>
    <t>Verbruggen David</t>
  </si>
  <si>
    <t>Dutré Wonder</t>
  </si>
  <si>
    <t>Vangenechten Bas</t>
  </si>
  <si>
    <t>De Mercatel 1</t>
  </si>
  <si>
    <t>KGSRL 2</t>
  </si>
  <si>
    <t>Lambrechts Luc</t>
  </si>
  <si>
    <t>Adrians Peter</t>
  </si>
  <si>
    <t>Burssens Jorian</t>
  </si>
  <si>
    <t>Valère De Buck</t>
  </si>
  <si>
    <t>Vertongen Jack</t>
  </si>
  <si>
    <t>Van Muylem Tom</t>
  </si>
  <si>
    <t>Coorevits Arthur</t>
  </si>
  <si>
    <t>Wagner Hans</t>
  </si>
  <si>
    <t>KGSRL 3</t>
  </si>
  <si>
    <t>Minimasters</t>
  </si>
  <si>
    <t>Meignen Gaëtan</t>
  </si>
  <si>
    <t>Dewever Niel</t>
  </si>
  <si>
    <t>Oosterlinck Luc</t>
  </si>
  <si>
    <t>Decraene Jade</t>
  </si>
  <si>
    <t>Petit Emilien</t>
  </si>
  <si>
    <t>Decraene Merlijn</t>
  </si>
  <si>
    <t>Pannecoucke Marc</t>
  </si>
  <si>
    <t>Decraene Lotus</t>
  </si>
  <si>
    <t>Moretus Hoboken 1</t>
  </si>
  <si>
    <t>#WijzijnMSV</t>
  </si>
  <si>
    <t>Van Bunderen Gert</t>
  </si>
  <si>
    <t>Engels Kurt</t>
  </si>
  <si>
    <t>De Hert Robert</t>
  </si>
  <si>
    <t>Van Verdegem Wesley</t>
  </si>
  <si>
    <t>Vennekens Kamiel</t>
  </si>
  <si>
    <t>Goederson Martijn</t>
  </si>
  <si>
    <t>Van den Elsacker Robert</t>
  </si>
  <si>
    <t>Van De Geuchte Sofie</t>
  </si>
  <si>
    <t>Neen</t>
  </si>
  <si>
    <t xml:space="preserve">Ronde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</si>
</sst>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onde&quot;\ General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lle%20ploegentoernooi1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rking"/>
      <sheetName val="Ploegen"/>
      <sheetName val="P2-Paringsnrs."/>
      <sheetName val="Paringen"/>
      <sheetName val="1"/>
      <sheetName val="2"/>
      <sheetName val="3"/>
      <sheetName val="4"/>
      <sheetName val="5"/>
      <sheetName val="6"/>
      <sheetName val="7"/>
      <sheetName val="8"/>
      <sheetName val="9"/>
      <sheetName val="ploeg"/>
      <sheetName val="Bord 1"/>
      <sheetName val="Bord 2"/>
      <sheetName val="Bord 3"/>
      <sheetName val="Bord 4"/>
      <sheetName val="Ploeg (2)"/>
      <sheetName val="Bord 1 (2)"/>
      <sheetName val="Bord 2 (2)"/>
      <sheetName val="Bord 3 (2)"/>
      <sheetName val="Bord 4 (2)"/>
    </sheetNames>
    <sheetDataSet>
      <sheetData sheetId="0"/>
      <sheetData sheetId="1">
        <row r="1">
          <cell r="C1" t="str">
            <v>Colle ploegentoernooi</v>
          </cell>
        </row>
        <row r="4">
          <cell r="A4">
            <v>1</v>
          </cell>
          <cell r="B4" t="str">
            <v>Zottegem 1</v>
          </cell>
          <cell r="C4" t="str">
            <v>De Schampeleire Glen</v>
          </cell>
          <cell r="D4" t="str">
            <v>Roos Adrian</v>
          </cell>
          <cell r="E4" t="str">
            <v>Roos David</v>
          </cell>
          <cell r="F4" t="str">
            <v>Van Melkebeke Willem</v>
          </cell>
        </row>
        <row r="5">
          <cell r="A5">
            <v>2</v>
          </cell>
          <cell r="B5" t="str">
            <v>KGSRL 1</v>
          </cell>
          <cell r="C5" t="str">
            <v>Vanderstricht Geert</v>
          </cell>
          <cell r="D5" t="str">
            <v>Schalkx Johnny</v>
          </cell>
          <cell r="E5" t="str">
            <v>Goormachtigh Johan</v>
          </cell>
          <cell r="F5" t="str">
            <v>Vanheirzeele Daniël</v>
          </cell>
        </row>
        <row r="6">
          <cell r="A6">
            <v>3</v>
          </cell>
          <cell r="B6" t="str">
            <v>Wachtebeke 1</v>
          </cell>
          <cell r="C6" t="str">
            <v>Grochal Joey</v>
          </cell>
          <cell r="D6" t="str">
            <v>René Benoît</v>
          </cell>
          <cell r="E6" t="str">
            <v>Van Vliet Dennis</v>
          </cell>
          <cell r="F6" t="str">
            <v>Audenaert Bart</v>
          </cell>
        </row>
        <row r="7">
          <cell r="A7">
            <v>4</v>
          </cell>
          <cell r="B7" t="str">
            <v>Het Vlaggenschip</v>
          </cell>
          <cell r="C7" t="str">
            <v>De Waele Warre</v>
          </cell>
          <cell r="D7" t="str">
            <v>Vandelacluze Ian</v>
          </cell>
          <cell r="E7" t="str">
            <v>Verheyen Olivier</v>
          </cell>
          <cell r="F7" t="str">
            <v>Boudry William</v>
          </cell>
        </row>
        <row r="8">
          <cell r="A8">
            <v>5</v>
          </cell>
          <cell r="B8" t="str">
            <v>Robin &amp; Co</v>
          </cell>
          <cell r="C8" t="str">
            <v>Maerevoet Sim</v>
          </cell>
          <cell r="D8" t="str">
            <v>Dauw Sterre</v>
          </cell>
          <cell r="E8" t="str">
            <v>De Bock Thijs</v>
          </cell>
          <cell r="F8" t="str">
            <v>Butzen Robin</v>
          </cell>
        </row>
        <row r="9">
          <cell r="A9">
            <v>6</v>
          </cell>
          <cell r="B9" t="str">
            <v>KGSRL 2</v>
          </cell>
          <cell r="C9" t="str">
            <v>Adrians Peter</v>
          </cell>
          <cell r="D9" t="str">
            <v>Valère De Buck</v>
          </cell>
          <cell r="E9" t="str">
            <v>Van Muylem Tom</v>
          </cell>
          <cell r="F9" t="str">
            <v>Wagner Hans</v>
          </cell>
        </row>
        <row r="10">
          <cell r="A10">
            <v>7</v>
          </cell>
          <cell r="B10" t="str">
            <v>Moretus Hoboken 1</v>
          </cell>
          <cell r="C10" t="str">
            <v>Van Bunderen Gert</v>
          </cell>
          <cell r="D10" t="str">
            <v>De Hert Robert</v>
          </cell>
          <cell r="E10" t="str">
            <v>Vennekens Kamiel</v>
          </cell>
          <cell r="F10" t="str">
            <v>Van den Elsacker Robert</v>
          </cell>
        </row>
        <row r="11">
          <cell r="A11">
            <v>8</v>
          </cell>
          <cell r="B11" t="str">
            <v>Wachtebeke 2</v>
          </cell>
          <cell r="C11" t="str">
            <v>Verschraegen Thomas</v>
          </cell>
          <cell r="D11" t="str">
            <v>De Pooter Ronald</v>
          </cell>
          <cell r="E11" t="str">
            <v>Dhuyvetter Frederik</v>
          </cell>
          <cell r="F11" t="str">
            <v>Lahousse Wouter</v>
          </cell>
        </row>
        <row r="12">
          <cell r="A12">
            <v>9</v>
          </cell>
          <cell r="B12" t="str">
            <v>Jean Jaures</v>
          </cell>
          <cell r="C12" t="str">
            <v>Deberdt Joris</v>
          </cell>
          <cell r="D12" t="str">
            <v>Vanhauwaert Kurt</v>
          </cell>
          <cell r="E12" t="str">
            <v>Vandevelde Koen</v>
          </cell>
          <cell r="F12" t="str">
            <v>Pisaneschi Maxime</v>
          </cell>
        </row>
        <row r="13">
          <cell r="A13">
            <v>10</v>
          </cell>
          <cell r="B13" t="str">
            <v>De Buffalo's</v>
          </cell>
          <cell r="C13" t="str">
            <v>Mauquoy Alain</v>
          </cell>
          <cell r="D13" t="str">
            <v>Van Hoecke Luc</v>
          </cell>
          <cell r="E13" t="str">
            <v>Gregoir Dirk</v>
          </cell>
          <cell r="F13" t="str">
            <v>Klijsen Yvonne</v>
          </cell>
        </row>
        <row r="14">
          <cell r="A14">
            <v>11</v>
          </cell>
          <cell r="B14" t="str">
            <v>Zottegem 2</v>
          </cell>
          <cell r="C14" t="str">
            <v>De Weird Matthias</v>
          </cell>
          <cell r="D14" t="str">
            <v>Temmerman Hans</v>
          </cell>
          <cell r="E14" t="str">
            <v>Van Driessche Filiep</v>
          </cell>
          <cell r="F14" t="str">
            <v>Van Heghe Isabelle</v>
          </cell>
        </row>
        <row r="15">
          <cell r="A15">
            <v>12</v>
          </cell>
          <cell r="B15" t="str">
            <v>Beveren</v>
          </cell>
          <cell r="C15" t="str">
            <v>Boons Bert</v>
          </cell>
          <cell r="D15" t="str">
            <v>Schillemans Willy</v>
          </cell>
          <cell r="E15" t="str">
            <v>Verbruggen David</v>
          </cell>
          <cell r="F15" t="str">
            <v>Vangenechten Bas</v>
          </cell>
        </row>
        <row r="16">
          <cell r="A16">
            <v>13</v>
          </cell>
          <cell r="B16" t="str">
            <v>KGSRL 3</v>
          </cell>
          <cell r="C16" t="str">
            <v>Meignen Gaëtan</v>
          </cell>
          <cell r="D16" t="str">
            <v>Oosterlinck Luc</v>
          </cell>
          <cell r="E16" t="str">
            <v>Petit Emilien</v>
          </cell>
          <cell r="F16" t="str">
            <v>Pannecoucke Marc</v>
          </cell>
        </row>
        <row r="17">
          <cell r="A17">
            <v>14</v>
          </cell>
          <cell r="B17" t="str">
            <v>Wachtebeke 3</v>
          </cell>
          <cell r="C17" t="str">
            <v>Vansteenkiste Luc</v>
          </cell>
          <cell r="D17" t="str">
            <v>Vandesteene Wesley</v>
          </cell>
          <cell r="E17" t="str">
            <v>Claeys Patrick</v>
          </cell>
          <cell r="F17" t="str">
            <v>Rottiers Frans</v>
          </cell>
        </row>
        <row r="18">
          <cell r="A18">
            <v>15</v>
          </cell>
          <cell r="B18" t="str">
            <v>Ploeg 6</v>
          </cell>
          <cell r="C18" t="str">
            <v>Heymans Berwout</v>
          </cell>
          <cell r="D18" t="str">
            <v>Vanhoucke Kobe</v>
          </cell>
          <cell r="E18" t="str">
            <v>Slepyen Maxime</v>
          </cell>
          <cell r="F18" t="str">
            <v>Niemand</v>
          </cell>
        </row>
        <row r="19">
          <cell r="A19">
            <v>16</v>
          </cell>
          <cell r="B19" t="str">
            <v>LSV-Artevelde</v>
          </cell>
          <cell r="C19" t="str">
            <v>De Baets Keano</v>
          </cell>
          <cell r="D19" t="str">
            <v>De Baets Branko</v>
          </cell>
          <cell r="E19" t="str">
            <v>Thienpont Xander</v>
          </cell>
          <cell r="F19" t="str">
            <v>Thienpont Ruben</v>
          </cell>
        </row>
        <row r="20">
          <cell r="A20">
            <v>17</v>
          </cell>
          <cell r="B20" t="str">
            <v>KGSRL 4</v>
          </cell>
          <cell r="C20" t="str">
            <v>Goethals Philippe</v>
          </cell>
          <cell r="D20" t="str">
            <v>Inghelbrecht Veronique</v>
          </cell>
          <cell r="E20" t="str">
            <v>Roels Sofie</v>
          </cell>
          <cell r="F20" t="str">
            <v>Roels Robert</v>
          </cell>
        </row>
        <row r="21">
          <cell r="A21">
            <v>18</v>
          </cell>
          <cell r="B21" t="str">
            <v>De drie torens</v>
          </cell>
          <cell r="C21" t="str">
            <v>Langie Jeroen</v>
          </cell>
          <cell r="D21" t="str">
            <v>Claeys Elisabeth</v>
          </cell>
          <cell r="E21" t="str">
            <v>Jalalijam Amir</v>
          </cell>
          <cell r="F21" t="str">
            <v>Claeys Jurgen</v>
          </cell>
        </row>
        <row r="22">
          <cell r="A22">
            <v>19</v>
          </cell>
          <cell r="B22" t="str">
            <v>De Mercatel 1</v>
          </cell>
          <cell r="C22" t="str">
            <v>Lambrechts Luc</v>
          </cell>
          <cell r="D22" t="str">
            <v>Burssens Jorian</v>
          </cell>
          <cell r="E22" t="str">
            <v>Vertongen Jack</v>
          </cell>
          <cell r="F22" t="str">
            <v>Coorevits Arthur</v>
          </cell>
        </row>
        <row r="23">
          <cell r="A23">
            <v>20</v>
          </cell>
          <cell r="B23" t="str">
            <v>#WijzijnMSV</v>
          </cell>
          <cell r="C23" t="str">
            <v>Engels Kurt</v>
          </cell>
          <cell r="D23" t="str">
            <v>Van Verdegem Wesley</v>
          </cell>
          <cell r="E23" t="str">
            <v>Goederson Martijn</v>
          </cell>
          <cell r="F23" t="str">
            <v>Van De Geuchte Sofie</v>
          </cell>
        </row>
        <row r="24">
          <cell r="A24">
            <v>21</v>
          </cell>
          <cell r="B24" t="str">
            <v>Zottegem 3</v>
          </cell>
          <cell r="C24" t="str">
            <v>De Bode Joren</v>
          </cell>
          <cell r="D24" t="str">
            <v>Fauconner Nick</v>
          </cell>
          <cell r="E24" t="str">
            <v>Murania Maya</v>
          </cell>
          <cell r="F24" t="str">
            <v>Gabriels Ebe</v>
          </cell>
        </row>
        <row r="25">
          <cell r="A25">
            <v>22</v>
          </cell>
          <cell r="B25" t="str">
            <v>Wachtebeke 4</v>
          </cell>
          <cell r="C25" t="str">
            <v>Droesbeke Patrick</v>
          </cell>
          <cell r="D25" t="str">
            <v>Olieslager Max</v>
          </cell>
          <cell r="E25" t="str">
            <v>Olieslager Alex</v>
          </cell>
          <cell r="F25" t="str">
            <v>Maes Jasper</v>
          </cell>
        </row>
        <row r="26">
          <cell r="A26">
            <v>23</v>
          </cell>
          <cell r="B26" t="str">
            <v>Wachtebeke 5</v>
          </cell>
          <cell r="C26" t="str">
            <v>Ooms Kylion</v>
          </cell>
          <cell r="D26" t="str">
            <v>Karlioglu Boran</v>
          </cell>
          <cell r="E26" t="str">
            <v>Goossens Lowie</v>
          </cell>
          <cell r="F26" t="str">
            <v>De Prycker Wannes</v>
          </cell>
        </row>
        <row r="27">
          <cell r="A27">
            <v>24</v>
          </cell>
          <cell r="B27" t="str">
            <v>De Mercatel 2</v>
          </cell>
          <cell r="C27" t="str">
            <v>Musabayeva Diana</v>
          </cell>
          <cell r="D27" t="str">
            <v>Burssens Ruben</v>
          </cell>
          <cell r="E27" t="str">
            <v>Musabayev Maxim</v>
          </cell>
          <cell r="F27" t="str">
            <v>Burssens Maya</v>
          </cell>
        </row>
        <row r="28">
          <cell r="A28">
            <v>25</v>
          </cell>
          <cell r="B28" t="str">
            <v>MSV-vrienden van Maurice</v>
          </cell>
          <cell r="C28" t="str">
            <v>Dhaenens Elke</v>
          </cell>
          <cell r="D28" t="str">
            <v>Dhaenens Wout</v>
          </cell>
          <cell r="E28" t="str">
            <v>Osaer Jarne</v>
          </cell>
          <cell r="F28" t="str">
            <v>Dutré Wonder</v>
          </cell>
        </row>
        <row r="29">
          <cell r="A29">
            <v>26</v>
          </cell>
          <cell r="B29" t="str">
            <v>Minimasters</v>
          </cell>
          <cell r="C29" t="str">
            <v>Dewever Niel</v>
          </cell>
          <cell r="D29" t="str">
            <v>Decraene Jade</v>
          </cell>
          <cell r="E29" t="str">
            <v>Decraene Merlijn</v>
          </cell>
          <cell r="F29" t="str">
            <v>Decraene Lotus</v>
          </cell>
        </row>
        <row r="30">
          <cell r="A30">
            <v>27</v>
          </cell>
        </row>
        <row r="31">
          <cell r="A31">
            <v>28</v>
          </cell>
        </row>
        <row r="32">
          <cell r="A32">
            <v>29</v>
          </cell>
        </row>
        <row r="33">
          <cell r="A33">
            <v>30</v>
          </cell>
        </row>
        <row r="34">
          <cell r="A34">
            <v>31</v>
          </cell>
        </row>
        <row r="35">
          <cell r="A35">
            <v>32</v>
          </cell>
        </row>
        <row r="36">
          <cell r="A36">
            <v>33</v>
          </cell>
        </row>
        <row r="37">
          <cell r="A37">
            <v>34</v>
          </cell>
        </row>
        <row r="38">
          <cell r="A38">
            <v>35</v>
          </cell>
        </row>
        <row r="39">
          <cell r="A39">
            <v>36</v>
          </cell>
        </row>
        <row r="40">
          <cell r="A40">
            <v>37</v>
          </cell>
        </row>
        <row r="41">
          <cell r="A41">
            <v>38</v>
          </cell>
        </row>
        <row r="42">
          <cell r="A42">
            <v>39</v>
          </cell>
        </row>
        <row r="43">
          <cell r="A43">
            <v>40</v>
          </cell>
        </row>
        <row r="44">
          <cell r="A44">
            <v>41</v>
          </cell>
        </row>
        <row r="45">
          <cell r="A45">
            <v>42</v>
          </cell>
        </row>
        <row r="46">
          <cell r="A46">
            <v>43</v>
          </cell>
        </row>
        <row r="47">
          <cell r="A47">
            <v>44</v>
          </cell>
        </row>
        <row r="48">
          <cell r="A48">
            <v>45</v>
          </cell>
        </row>
        <row r="49">
          <cell r="A49">
            <v>46</v>
          </cell>
        </row>
        <row r="50">
          <cell r="A50">
            <v>47</v>
          </cell>
        </row>
        <row r="51">
          <cell r="A51">
            <v>48</v>
          </cell>
        </row>
        <row r="52">
          <cell r="A52">
            <v>49</v>
          </cell>
        </row>
        <row r="53">
          <cell r="A53">
            <v>50</v>
          </cell>
        </row>
        <row r="54">
          <cell r="A54">
            <v>51</v>
          </cell>
        </row>
        <row r="55">
          <cell r="A55">
            <v>52</v>
          </cell>
        </row>
        <row r="56">
          <cell r="A56">
            <v>53</v>
          </cell>
        </row>
        <row r="57">
          <cell r="A57">
            <v>54</v>
          </cell>
        </row>
        <row r="58">
          <cell r="A58">
            <v>55</v>
          </cell>
        </row>
        <row r="59">
          <cell r="A59">
            <v>56</v>
          </cell>
        </row>
        <row r="60">
          <cell r="A60">
            <v>57</v>
          </cell>
        </row>
        <row r="61">
          <cell r="A61">
            <v>58</v>
          </cell>
        </row>
        <row r="62">
          <cell r="A62">
            <v>59</v>
          </cell>
        </row>
        <row r="63">
          <cell r="A63">
            <v>60</v>
          </cell>
        </row>
        <row r="64">
          <cell r="A64">
            <v>61</v>
          </cell>
        </row>
        <row r="65">
          <cell r="A65">
            <v>62</v>
          </cell>
        </row>
        <row r="66">
          <cell r="A66">
            <v>63</v>
          </cell>
        </row>
        <row r="67">
          <cell r="A67">
            <v>64</v>
          </cell>
        </row>
        <row r="68">
          <cell r="A68">
            <v>65</v>
          </cell>
        </row>
        <row r="69">
          <cell r="A69">
            <v>66</v>
          </cell>
        </row>
        <row r="70">
          <cell r="A70">
            <v>67</v>
          </cell>
        </row>
        <row r="71">
          <cell r="A71">
            <v>68</v>
          </cell>
        </row>
        <row r="72">
          <cell r="A72">
            <v>69</v>
          </cell>
        </row>
        <row r="73">
          <cell r="A73">
            <v>70</v>
          </cell>
        </row>
        <row r="74">
          <cell r="A74">
            <v>71</v>
          </cell>
        </row>
        <row r="75">
          <cell r="A75">
            <v>72</v>
          </cell>
        </row>
      </sheetData>
      <sheetData sheetId="2"/>
      <sheetData sheetId="3">
        <row r="1">
          <cell r="C1" t="str">
            <v>Ronde</v>
          </cell>
          <cell r="D1" t="str">
            <v>Tafel</v>
          </cell>
          <cell r="E1" t="str">
            <v>Paring</v>
          </cell>
        </row>
        <row r="2">
          <cell r="B2">
            <v>101</v>
          </cell>
          <cell r="C2">
            <v>1</v>
          </cell>
          <cell r="D2">
            <v>1</v>
          </cell>
          <cell r="E2">
            <v>1</v>
          </cell>
          <cell r="F2">
            <v>14</v>
          </cell>
        </row>
        <row r="3">
          <cell r="B3">
            <v>102</v>
          </cell>
          <cell r="C3">
            <v>1</v>
          </cell>
          <cell r="D3">
            <v>2</v>
          </cell>
          <cell r="E3">
            <v>15</v>
          </cell>
          <cell r="F3">
            <v>2</v>
          </cell>
        </row>
        <row r="4">
          <cell r="B4">
            <v>103</v>
          </cell>
          <cell r="C4">
            <v>1</v>
          </cell>
          <cell r="D4">
            <v>3</v>
          </cell>
          <cell r="E4">
            <v>3</v>
          </cell>
          <cell r="F4">
            <v>16</v>
          </cell>
          <cell r="I4">
            <v>7</v>
          </cell>
        </row>
        <row r="5">
          <cell r="B5">
            <v>104</v>
          </cell>
          <cell r="C5">
            <v>1</v>
          </cell>
          <cell r="D5">
            <v>4</v>
          </cell>
          <cell r="E5">
            <v>17</v>
          </cell>
          <cell r="F5">
            <v>4</v>
          </cell>
        </row>
        <row r="6">
          <cell r="B6">
            <v>105</v>
          </cell>
          <cell r="C6">
            <v>1</v>
          </cell>
          <cell r="D6">
            <v>5</v>
          </cell>
          <cell r="E6">
            <v>5</v>
          </cell>
          <cell r="F6">
            <v>18</v>
          </cell>
        </row>
        <row r="7">
          <cell r="B7">
            <v>106</v>
          </cell>
          <cell r="C7">
            <v>1</v>
          </cell>
          <cell r="D7">
            <v>6</v>
          </cell>
          <cell r="E7">
            <v>19</v>
          </cell>
          <cell r="F7">
            <v>6</v>
          </cell>
        </row>
        <row r="8">
          <cell r="B8">
            <v>107</v>
          </cell>
          <cell r="C8">
            <v>1</v>
          </cell>
          <cell r="D8">
            <v>7</v>
          </cell>
          <cell r="E8">
            <v>7</v>
          </cell>
          <cell r="F8">
            <v>20</v>
          </cell>
        </row>
        <row r="9">
          <cell r="B9">
            <v>108</v>
          </cell>
          <cell r="C9">
            <v>1</v>
          </cell>
          <cell r="D9">
            <v>8</v>
          </cell>
          <cell r="E9">
            <v>21</v>
          </cell>
          <cell r="F9">
            <v>8</v>
          </cell>
        </row>
        <row r="10">
          <cell r="B10">
            <v>109</v>
          </cell>
          <cell r="C10">
            <v>1</v>
          </cell>
          <cell r="D10">
            <v>9</v>
          </cell>
          <cell r="E10">
            <v>9</v>
          </cell>
          <cell r="F10">
            <v>22</v>
          </cell>
        </row>
        <row r="11">
          <cell r="B11">
            <v>110</v>
          </cell>
          <cell r="C11">
            <v>1</v>
          </cell>
          <cell r="D11">
            <v>10</v>
          </cell>
          <cell r="E11">
            <v>23</v>
          </cell>
          <cell r="F11">
            <v>10</v>
          </cell>
        </row>
        <row r="12">
          <cell r="B12">
            <v>111</v>
          </cell>
          <cell r="C12">
            <v>1</v>
          </cell>
          <cell r="D12">
            <v>11</v>
          </cell>
          <cell r="E12">
            <v>11</v>
          </cell>
          <cell r="F12">
            <v>24</v>
          </cell>
        </row>
        <row r="13">
          <cell r="B13">
            <v>112</v>
          </cell>
          <cell r="C13">
            <v>1</v>
          </cell>
          <cell r="D13">
            <v>12</v>
          </cell>
          <cell r="E13">
            <v>25</v>
          </cell>
          <cell r="F13">
            <v>12</v>
          </cell>
        </row>
        <row r="14">
          <cell r="B14">
            <v>113</v>
          </cell>
          <cell r="C14">
            <v>1</v>
          </cell>
          <cell r="D14">
            <v>13</v>
          </cell>
          <cell r="E14">
            <v>13</v>
          </cell>
          <cell r="F14">
            <v>26</v>
          </cell>
        </row>
        <row r="15">
          <cell r="B15">
            <v>201</v>
          </cell>
          <cell r="C15">
            <v>2</v>
          </cell>
          <cell r="D15">
            <v>1</v>
          </cell>
          <cell r="E15">
            <v>8</v>
          </cell>
          <cell r="F15">
            <v>1</v>
          </cell>
        </row>
        <row r="16">
          <cell r="B16">
            <v>202</v>
          </cell>
          <cell r="C16">
            <v>2</v>
          </cell>
          <cell r="D16">
            <v>2</v>
          </cell>
          <cell r="E16">
            <v>2</v>
          </cell>
          <cell r="F16">
            <v>7</v>
          </cell>
        </row>
        <row r="17">
          <cell r="B17">
            <v>203</v>
          </cell>
          <cell r="C17">
            <v>2</v>
          </cell>
          <cell r="D17">
            <v>3</v>
          </cell>
          <cell r="E17">
            <v>10</v>
          </cell>
          <cell r="F17">
            <v>3</v>
          </cell>
        </row>
        <row r="18">
          <cell r="B18">
            <v>204</v>
          </cell>
          <cell r="C18">
            <v>2</v>
          </cell>
          <cell r="D18">
            <v>4</v>
          </cell>
          <cell r="E18">
            <v>4</v>
          </cell>
          <cell r="F18">
            <v>5</v>
          </cell>
        </row>
        <row r="19">
          <cell r="B19">
            <v>205</v>
          </cell>
          <cell r="C19">
            <v>2</v>
          </cell>
          <cell r="D19">
            <v>5</v>
          </cell>
          <cell r="E19">
            <v>6</v>
          </cell>
          <cell r="F19">
            <v>9</v>
          </cell>
        </row>
        <row r="20">
          <cell r="B20">
            <v>206</v>
          </cell>
          <cell r="C20">
            <v>2</v>
          </cell>
          <cell r="D20">
            <v>6</v>
          </cell>
          <cell r="E20">
            <v>12</v>
          </cell>
          <cell r="F20">
            <v>11</v>
          </cell>
        </row>
        <row r="21">
          <cell r="B21">
            <v>207</v>
          </cell>
          <cell r="C21">
            <v>2</v>
          </cell>
          <cell r="D21">
            <v>7</v>
          </cell>
          <cell r="E21">
            <v>24</v>
          </cell>
          <cell r="F21">
            <v>13</v>
          </cell>
        </row>
        <row r="22">
          <cell r="B22">
            <v>208</v>
          </cell>
          <cell r="C22">
            <v>2</v>
          </cell>
          <cell r="D22">
            <v>8</v>
          </cell>
          <cell r="E22">
            <v>26</v>
          </cell>
          <cell r="F22">
            <v>25</v>
          </cell>
        </row>
        <row r="23">
          <cell r="B23">
            <v>209</v>
          </cell>
          <cell r="C23">
            <v>2</v>
          </cell>
          <cell r="D23">
            <v>9</v>
          </cell>
          <cell r="E23">
            <v>18</v>
          </cell>
          <cell r="F23">
            <v>17</v>
          </cell>
        </row>
        <row r="24">
          <cell r="B24">
            <v>210</v>
          </cell>
          <cell r="C24">
            <v>2</v>
          </cell>
          <cell r="D24">
            <v>10</v>
          </cell>
          <cell r="E24">
            <v>22</v>
          </cell>
          <cell r="F24">
            <v>19</v>
          </cell>
        </row>
        <row r="25">
          <cell r="B25">
            <v>211</v>
          </cell>
          <cell r="C25">
            <v>2</v>
          </cell>
          <cell r="D25">
            <v>11</v>
          </cell>
          <cell r="E25">
            <v>14</v>
          </cell>
          <cell r="F25">
            <v>21</v>
          </cell>
        </row>
        <row r="26">
          <cell r="B26">
            <v>212</v>
          </cell>
          <cell r="C26">
            <v>2</v>
          </cell>
          <cell r="D26">
            <v>12</v>
          </cell>
          <cell r="E26">
            <v>20</v>
          </cell>
          <cell r="F26">
            <v>15</v>
          </cell>
        </row>
        <row r="27">
          <cell r="B27">
            <v>213</v>
          </cell>
          <cell r="C27">
            <v>2</v>
          </cell>
          <cell r="D27">
            <v>13</v>
          </cell>
          <cell r="E27">
            <v>16</v>
          </cell>
          <cell r="F27">
            <v>23</v>
          </cell>
        </row>
        <row r="28">
          <cell r="B28">
            <v>301</v>
          </cell>
          <cell r="C28">
            <v>3</v>
          </cell>
          <cell r="D28">
            <v>1</v>
          </cell>
          <cell r="E28">
            <v>1</v>
          </cell>
          <cell r="F28">
            <v>5</v>
          </cell>
        </row>
        <row r="29">
          <cell r="B29">
            <v>302</v>
          </cell>
          <cell r="C29">
            <v>3</v>
          </cell>
          <cell r="D29">
            <v>2</v>
          </cell>
          <cell r="E29">
            <v>9</v>
          </cell>
          <cell r="F29">
            <v>2</v>
          </cell>
        </row>
        <row r="30">
          <cell r="B30">
            <v>303</v>
          </cell>
          <cell r="C30">
            <v>3</v>
          </cell>
          <cell r="D30">
            <v>3</v>
          </cell>
          <cell r="E30">
            <v>3</v>
          </cell>
          <cell r="F30">
            <v>12</v>
          </cell>
        </row>
        <row r="31">
          <cell r="B31">
            <v>304</v>
          </cell>
          <cell r="C31">
            <v>3</v>
          </cell>
          <cell r="D31">
            <v>4</v>
          </cell>
          <cell r="E31">
            <v>26</v>
          </cell>
          <cell r="F31">
            <v>24</v>
          </cell>
        </row>
        <row r="32">
          <cell r="B32">
            <v>305</v>
          </cell>
          <cell r="C32">
            <v>3</v>
          </cell>
          <cell r="D32">
            <v>5</v>
          </cell>
          <cell r="E32">
            <v>10</v>
          </cell>
          <cell r="F32">
            <v>6</v>
          </cell>
        </row>
        <row r="33">
          <cell r="B33">
            <v>306</v>
          </cell>
          <cell r="C33">
            <v>3</v>
          </cell>
          <cell r="D33">
            <v>6</v>
          </cell>
          <cell r="E33">
            <v>21</v>
          </cell>
          <cell r="F33">
            <v>4</v>
          </cell>
        </row>
        <row r="34">
          <cell r="B34">
            <v>307</v>
          </cell>
          <cell r="C34">
            <v>3</v>
          </cell>
          <cell r="D34">
            <v>7</v>
          </cell>
          <cell r="E34">
            <v>7</v>
          </cell>
          <cell r="F34">
            <v>18</v>
          </cell>
        </row>
        <row r="35">
          <cell r="B35">
            <v>308</v>
          </cell>
          <cell r="C35">
            <v>3</v>
          </cell>
          <cell r="D35">
            <v>8</v>
          </cell>
          <cell r="E35">
            <v>19</v>
          </cell>
          <cell r="F35">
            <v>8</v>
          </cell>
        </row>
        <row r="36">
          <cell r="B36">
            <v>309</v>
          </cell>
          <cell r="C36">
            <v>3</v>
          </cell>
          <cell r="D36">
            <v>9</v>
          </cell>
          <cell r="E36">
            <v>15</v>
          </cell>
          <cell r="F36">
            <v>16</v>
          </cell>
        </row>
        <row r="37">
          <cell r="B37">
            <v>310</v>
          </cell>
          <cell r="C37">
            <v>3</v>
          </cell>
          <cell r="D37">
            <v>10</v>
          </cell>
          <cell r="E37">
            <v>11</v>
          </cell>
          <cell r="F37">
            <v>20</v>
          </cell>
        </row>
        <row r="38">
          <cell r="B38">
            <v>311</v>
          </cell>
          <cell r="C38">
            <v>3</v>
          </cell>
          <cell r="D38">
            <v>11</v>
          </cell>
          <cell r="E38">
            <v>13</v>
          </cell>
          <cell r="F38">
            <v>14</v>
          </cell>
        </row>
        <row r="39">
          <cell r="B39">
            <v>312</v>
          </cell>
          <cell r="C39">
            <v>3</v>
          </cell>
          <cell r="D39">
            <v>12</v>
          </cell>
          <cell r="E39">
            <v>25</v>
          </cell>
          <cell r="F39">
            <v>22</v>
          </cell>
        </row>
        <row r="40">
          <cell r="B40">
            <v>313</v>
          </cell>
          <cell r="C40">
            <v>3</v>
          </cell>
          <cell r="D40">
            <v>13</v>
          </cell>
          <cell r="E40">
            <v>17</v>
          </cell>
          <cell r="F40">
            <v>23</v>
          </cell>
        </row>
        <row r="41">
          <cell r="B41">
            <v>401</v>
          </cell>
          <cell r="C41">
            <v>4</v>
          </cell>
          <cell r="D41">
            <v>1</v>
          </cell>
          <cell r="E41">
            <v>2</v>
          </cell>
          <cell r="F41">
            <v>3</v>
          </cell>
        </row>
        <row r="42">
          <cell r="B42">
            <v>402</v>
          </cell>
          <cell r="C42">
            <v>4</v>
          </cell>
          <cell r="D42">
            <v>2</v>
          </cell>
          <cell r="E42">
            <v>24</v>
          </cell>
          <cell r="F42">
            <v>1</v>
          </cell>
        </row>
        <row r="43">
          <cell r="B43">
            <v>403</v>
          </cell>
          <cell r="C43">
            <v>4</v>
          </cell>
          <cell r="D43">
            <v>3</v>
          </cell>
          <cell r="E43">
            <v>4</v>
          </cell>
          <cell r="F43">
            <v>16</v>
          </cell>
        </row>
        <row r="44">
          <cell r="B44">
            <v>404</v>
          </cell>
          <cell r="C44">
            <v>4</v>
          </cell>
          <cell r="D44">
            <v>4</v>
          </cell>
          <cell r="E44">
            <v>5</v>
          </cell>
          <cell r="F44">
            <v>6</v>
          </cell>
        </row>
        <row r="45">
          <cell r="B45">
            <v>405</v>
          </cell>
          <cell r="C45">
            <v>4</v>
          </cell>
          <cell r="D45">
            <v>5</v>
          </cell>
          <cell r="E45">
            <v>12</v>
          </cell>
          <cell r="F45">
            <v>7</v>
          </cell>
        </row>
        <row r="46">
          <cell r="B46">
            <v>406</v>
          </cell>
          <cell r="C46">
            <v>4</v>
          </cell>
          <cell r="D46">
            <v>6</v>
          </cell>
          <cell r="E46">
            <v>8</v>
          </cell>
          <cell r="F46">
            <v>9</v>
          </cell>
        </row>
        <row r="47">
          <cell r="B47">
            <v>407</v>
          </cell>
          <cell r="C47">
            <v>4</v>
          </cell>
          <cell r="D47">
            <v>7</v>
          </cell>
          <cell r="E47">
            <v>13</v>
          </cell>
          <cell r="F47">
            <v>11</v>
          </cell>
        </row>
        <row r="48">
          <cell r="B48">
            <v>408</v>
          </cell>
          <cell r="C48">
            <v>4</v>
          </cell>
          <cell r="D48">
            <v>8</v>
          </cell>
          <cell r="E48">
            <v>18</v>
          </cell>
          <cell r="F48">
            <v>26</v>
          </cell>
        </row>
        <row r="49">
          <cell r="B49">
            <v>409</v>
          </cell>
          <cell r="C49">
            <v>4</v>
          </cell>
          <cell r="D49">
            <v>9</v>
          </cell>
          <cell r="E49">
            <v>23</v>
          </cell>
          <cell r="F49">
            <v>25</v>
          </cell>
        </row>
        <row r="50">
          <cell r="B50">
            <v>410</v>
          </cell>
          <cell r="C50">
            <v>4</v>
          </cell>
          <cell r="D50">
            <v>10</v>
          </cell>
          <cell r="E50">
            <v>19</v>
          </cell>
          <cell r="F50">
            <v>10</v>
          </cell>
        </row>
        <row r="51">
          <cell r="B51">
            <v>411</v>
          </cell>
          <cell r="C51">
            <v>4</v>
          </cell>
          <cell r="D51">
            <v>11</v>
          </cell>
          <cell r="E51">
            <v>20</v>
          </cell>
          <cell r="F51">
            <v>21</v>
          </cell>
        </row>
        <row r="52">
          <cell r="B52">
            <v>412</v>
          </cell>
          <cell r="C52">
            <v>4</v>
          </cell>
          <cell r="D52">
            <v>12</v>
          </cell>
          <cell r="E52">
            <v>22</v>
          </cell>
          <cell r="F52">
            <v>15</v>
          </cell>
        </row>
        <row r="53">
          <cell r="B53">
            <v>413</v>
          </cell>
          <cell r="C53">
            <v>4</v>
          </cell>
          <cell r="D53">
            <v>13</v>
          </cell>
          <cell r="E53">
            <v>14</v>
          </cell>
          <cell r="F53">
            <v>17</v>
          </cell>
        </row>
        <row r="54">
          <cell r="B54">
            <v>501</v>
          </cell>
          <cell r="C54">
            <v>5</v>
          </cell>
          <cell r="D54">
            <v>1</v>
          </cell>
          <cell r="E54">
            <v>1</v>
          </cell>
          <cell r="F54">
            <v>3</v>
          </cell>
        </row>
        <row r="55">
          <cell r="B55">
            <v>502</v>
          </cell>
          <cell r="C55">
            <v>5</v>
          </cell>
          <cell r="D55">
            <v>2</v>
          </cell>
          <cell r="E55">
            <v>8</v>
          </cell>
          <cell r="F55">
            <v>2</v>
          </cell>
        </row>
        <row r="56">
          <cell r="B56">
            <v>503</v>
          </cell>
          <cell r="C56">
            <v>5</v>
          </cell>
          <cell r="D56">
            <v>3</v>
          </cell>
          <cell r="E56">
            <v>7</v>
          </cell>
          <cell r="F56">
            <v>4</v>
          </cell>
        </row>
        <row r="57">
          <cell r="B57">
            <v>504</v>
          </cell>
          <cell r="C57">
            <v>5</v>
          </cell>
          <cell r="D57">
            <v>4</v>
          </cell>
          <cell r="E57">
            <v>11</v>
          </cell>
          <cell r="F57">
            <v>5</v>
          </cell>
        </row>
        <row r="58">
          <cell r="B58">
            <v>505</v>
          </cell>
          <cell r="C58">
            <v>5</v>
          </cell>
          <cell r="D58">
            <v>5</v>
          </cell>
          <cell r="E58">
            <v>10</v>
          </cell>
          <cell r="F58">
            <v>24</v>
          </cell>
        </row>
        <row r="59">
          <cell r="B59">
            <v>506</v>
          </cell>
          <cell r="C59">
            <v>5</v>
          </cell>
          <cell r="D59">
            <v>6</v>
          </cell>
          <cell r="E59">
            <v>6</v>
          </cell>
          <cell r="F59">
            <v>12</v>
          </cell>
        </row>
        <row r="60">
          <cell r="B60">
            <v>507</v>
          </cell>
          <cell r="C60">
            <v>5</v>
          </cell>
          <cell r="D60">
            <v>7</v>
          </cell>
          <cell r="E60">
            <v>16</v>
          </cell>
          <cell r="F60">
            <v>18</v>
          </cell>
        </row>
        <row r="61">
          <cell r="B61">
            <v>508</v>
          </cell>
          <cell r="C61">
            <v>5</v>
          </cell>
          <cell r="D61">
            <v>8</v>
          </cell>
          <cell r="E61">
            <v>9</v>
          </cell>
          <cell r="F61">
            <v>23</v>
          </cell>
        </row>
        <row r="62">
          <cell r="B62">
            <v>509</v>
          </cell>
          <cell r="C62">
            <v>5</v>
          </cell>
          <cell r="D62">
            <v>9</v>
          </cell>
          <cell r="E62">
            <v>25</v>
          </cell>
          <cell r="F62">
            <v>14</v>
          </cell>
        </row>
        <row r="63">
          <cell r="B63">
            <v>510</v>
          </cell>
          <cell r="C63">
            <v>5</v>
          </cell>
          <cell r="D63">
            <v>10</v>
          </cell>
          <cell r="E63">
            <v>15</v>
          </cell>
          <cell r="F63">
            <v>13</v>
          </cell>
        </row>
        <row r="64">
          <cell r="B64">
            <v>511</v>
          </cell>
          <cell r="C64">
            <v>5</v>
          </cell>
          <cell r="D64">
            <v>11</v>
          </cell>
          <cell r="E64">
            <v>26</v>
          </cell>
          <cell r="F64">
            <v>20</v>
          </cell>
        </row>
        <row r="65">
          <cell r="B65">
            <v>512</v>
          </cell>
          <cell r="C65">
            <v>5</v>
          </cell>
          <cell r="D65">
            <v>12</v>
          </cell>
          <cell r="E65">
            <v>21</v>
          </cell>
          <cell r="F65">
            <v>19</v>
          </cell>
        </row>
        <row r="66">
          <cell r="B66">
            <v>513</v>
          </cell>
          <cell r="C66">
            <v>5</v>
          </cell>
          <cell r="D66">
            <v>13</v>
          </cell>
          <cell r="E66">
            <v>17</v>
          </cell>
          <cell r="F66">
            <v>22</v>
          </cell>
        </row>
        <row r="67">
          <cell r="B67">
            <v>601</v>
          </cell>
          <cell r="C67">
            <v>6</v>
          </cell>
          <cell r="D67">
            <v>1</v>
          </cell>
          <cell r="E67">
            <v>4</v>
          </cell>
          <cell r="F67">
            <v>1</v>
          </cell>
        </row>
        <row r="68">
          <cell r="B68">
            <v>602</v>
          </cell>
          <cell r="C68">
            <v>6</v>
          </cell>
          <cell r="D68">
            <v>2</v>
          </cell>
          <cell r="E68">
            <v>3</v>
          </cell>
          <cell r="F68">
            <v>5</v>
          </cell>
        </row>
        <row r="69">
          <cell r="B69">
            <v>603</v>
          </cell>
          <cell r="C69">
            <v>6</v>
          </cell>
          <cell r="D69">
            <v>3</v>
          </cell>
          <cell r="E69">
            <v>2</v>
          </cell>
          <cell r="F69">
            <v>24</v>
          </cell>
        </row>
        <row r="70">
          <cell r="B70">
            <v>604</v>
          </cell>
          <cell r="C70">
            <v>6</v>
          </cell>
          <cell r="D70">
            <v>4</v>
          </cell>
          <cell r="E70">
            <v>6</v>
          </cell>
          <cell r="F70">
            <v>8</v>
          </cell>
        </row>
        <row r="71">
          <cell r="B71">
            <v>605</v>
          </cell>
          <cell r="C71">
            <v>6</v>
          </cell>
          <cell r="D71">
            <v>5</v>
          </cell>
          <cell r="E71">
            <v>16</v>
          </cell>
          <cell r="F71">
            <v>9</v>
          </cell>
        </row>
        <row r="72">
          <cell r="B72">
            <v>606</v>
          </cell>
          <cell r="C72">
            <v>6</v>
          </cell>
          <cell r="D72">
            <v>6</v>
          </cell>
          <cell r="E72">
            <v>25</v>
          </cell>
          <cell r="F72">
            <v>7</v>
          </cell>
        </row>
        <row r="73">
          <cell r="B73">
            <v>607</v>
          </cell>
          <cell r="C73">
            <v>6</v>
          </cell>
          <cell r="D73">
            <v>7</v>
          </cell>
          <cell r="E73">
            <v>20</v>
          </cell>
          <cell r="F73">
            <v>10</v>
          </cell>
        </row>
        <row r="74">
          <cell r="B74">
            <v>608</v>
          </cell>
          <cell r="C74">
            <v>6</v>
          </cell>
          <cell r="D74">
            <v>8</v>
          </cell>
          <cell r="E74">
            <v>15</v>
          </cell>
          <cell r="F74">
            <v>11</v>
          </cell>
        </row>
        <row r="75">
          <cell r="B75">
            <v>609</v>
          </cell>
          <cell r="C75">
            <v>6</v>
          </cell>
          <cell r="D75">
            <v>9</v>
          </cell>
          <cell r="E75">
            <v>18</v>
          </cell>
          <cell r="F75">
            <v>21</v>
          </cell>
        </row>
        <row r="76">
          <cell r="B76">
            <v>610</v>
          </cell>
          <cell r="C76">
            <v>6</v>
          </cell>
          <cell r="D76">
            <v>10</v>
          </cell>
          <cell r="E76">
            <v>12</v>
          </cell>
          <cell r="F76">
            <v>13</v>
          </cell>
        </row>
        <row r="77">
          <cell r="B77">
            <v>611</v>
          </cell>
          <cell r="C77">
            <v>6</v>
          </cell>
          <cell r="D77">
            <v>11</v>
          </cell>
          <cell r="E77">
            <v>23</v>
          </cell>
          <cell r="F77">
            <v>26</v>
          </cell>
        </row>
        <row r="78">
          <cell r="B78">
            <v>612</v>
          </cell>
          <cell r="C78">
            <v>6</v>
          </cell>
          <cell r="D78">
            <v>12</v>
          </cell>
          <cell r="E78">
            <v>19</v>
          </cell>
          <cell r="F78">
            <v>17</v>
          </cell>
        </row>
        <row r="79">
          <cell r="B79">
            <v>613</v>
          </cell>
          <cell r="C79">
            <v>6</v>
          </cell>
          <cell r="D79">
            <v>13</v>
          </cell>
          <cell r="E79">
            <v>14</v>
          </cell>
          <cell r="F79">
            <v>22</v>
          </cell>
        </row>
        <row r="80">
          <cell r="B80">
            <v>701</v>
          </cell>
          <cell r="C80">
            <v>7</v>
          </cell>
          <cell r="D80">
            <v>1</v>
          </cell>
          <cell r="E80">
            <v>1</v>
          </cell>
          <cell r="F80">
            <v>2</v>
          </cell>
        </row>
        <row r="81">
          <cell r="B81">
            <v>702</v>
          </cell>
          <cell r="C81">
            <v>7</v>
          </cell>
          <cell r="D81">
            <v>2</v>
          </cell>
          <cell r="E81">
            <v>5</v>
          </cell>
          <cell r="F81">
            <v>7</v>
          </cell>
        </row>
        <row r="82">
          <cell r="B82">
            <v>703</v>
          </cell>
          <cell r="C82">
            <v>7</v>
          </cell>
          <cell r="D82">
            <v>3</v>
          </cell>
          <cell r="E82">
            <v>3</v>
          </cell>
          <cell r="F82">
            <v>4</v>
          </cell>
        </row>
        <row r="83">
          <cell r="B83">
            <v>704</v>
          </cell>
          <cell r="C83">
            <v>7</v>
          </cell>
          <cell r="D83">
            <v>4</v>
          </cell>
          <cell r="E83">
            <v>11</v>
          </cell>
          <cell r="F83">
            <v>6</v>
          </cell>
        </row>
        <row r="84">
          <cell r="B84">
            <v>705</v>
          </cell>
          <cell r="C84">
            <v>7</v>
          </cell>
          <cell r="D84">
            <v>5</v>
          </cell>
          <cell r="E84">
            <v>10</v>
          </cell>
          <cell r="F84">
            <v>16</v>
          </cell>
        </row>
        <row r="85">
          <cell r="B85">
            <v>706</v>
          </cell>
          <cell r="C85">
            <v>7</v>
          </cell>
          <cell r="D85">
            <v>6</v>
          </cell>
          <cell r="E85">
            <v>9</v>
          </cell>
          <cell r="F85">
            <v>12</v>
          </cell>
        </row>
        <row r="86">
          <cell r="B86">
            <v>707</v>
          </cell>
          <cell r="C86">
            <v>7</v>
          </cell>
          <cell r="D86">
            <v>7</v>
          </cell>
          <cell r="E86">
            <v>24</v>
          </cell>
          <cell r="F86">
            <v>8</v>
          </cell>
        </row>
        <row r="87">
          <cell r="B87">
            <v>708</v>
          </cell>
          <cell r="C87">
            <v>7</v>
          </cell>
          <cell r="D87">
            <v>8</v>
          </cell>
          <cell r="E87">
            <v>21</v>
          </cell>
          <cell r="F87">
            <v>25</v>
          </cell>
        </row>
        <row r="88">
          <cell r="B88">
            <v>709</v>
          </cell>
          <cell r="C88">
            <v>7</v>
          </cell>
          <cell r="D88">
            <v>9</v>
          </cell>
          <cell r="E88">
            <v>18</v>
          </cell>
          <cell r="F88">
            <v>15</v>
          </cell>
        </row>
        <row r="89">
          <cell r="B89">
            <v>710</v>
          </cell>
          <cell r="C89">
            <v>7</v>
          </cell>
          <cell r="D89">
            <v>10</v>
          </cell>
          <cell r="E89">
            <v>23</v>
          </cell>
          <cell r="F89">
            <v>20</v>
          </cell>
        </row>
        <row r="90">
          <cell r="B90">
            <v>711</v>
          </cell>
          <cell r="C90">
            <v>7</v>
          </cell>
          <cell r="D90">
            <v>11</v>
          </cell>
          <cell r="E90">
            <v>14</v>
          </cell>
          <cell r="F90">
            <v>19</v>
          </cell>
        </row>
        <row r="91">
          <cell r="B91">
            <v>712</v>
          </cell>
          <cell r="C91">
            <v>7</v>
          </cell>
          <cell r="D91">
            <v>12</v>
          </cell>
          <cell r="E91">
            <v>13</v>
          </cell>
          <cell r="F91">
            <v>7</v>
          </cell>
        </row>
        <row r="92">
          <cell r="B92">
            <v>713</v>
          </cell>
          <cell r="C92">
            <v>7</v>
          </cell>
          <cell r="D92">
            <v>13</v>
          </cell>
          <cell r="E92">
            <v>22</v>
          </cell>
          <cell r="F92">
            <v>26</v>
          </cell>
        </row>
        <row r="93">
          <cell r="B93" t="str">
            <v/>
          </cell>
          <cell r="C93" t="str">
            <v/>
          </cell>
          <cell r="D93" t="str">
            <v/>
          </cell>
        </row>
        <row r="94">
          <cell r="B94" t="str">
            <v/>
          </cell>
          <cell r="C94" t="str">
            <v/>
          </cell>
          <cell r="D94" t="str">
            <v/>
          </cell>
        </row>
        <row r="95">
          <cell r="B95" t="str">
            <v/>
          </cell>
          <cell r="C95" t="str">
            <v/>
          </cell>
          <cell r="D95" t="str">
            <v/>
          </cell>
        </row>
        <row r="96">
          <cell r="B96" t="str">
            <v/>
          </cell>
          <cell r="C96" t="str">
            <v/>
          </cell>
          <cell r="D96" t="str">
            <v/>
          </cell>
        </row>
        <row r="97">
          <cell r="B97" t="str">
            <v/>
          </cell>
          <cell r="C97" t="str">
            <v/>
          </cell>
          <cell r="D97" t="str">
            <v/>
          </cell>
        </row>
        <row r="98">
          <cell r="B98" t="str">
            <v/>
          </cell>
          <cell r="C98" t="str">
            <v/>
          </cell>
          <cell r="D98" t="str">
            <v/>
          </cell>
        </row>
        <row r="99">
          <cell r="B99" t="str">
            <v/>
          </cell>
          <cell r="C99" t="str">
            <v/>
          </cell>
          <cell r="D99" t="str">
            <v/>
          </cell>
        </row>
        <row r="100">
          <cell r="B100" t="str">
            <v/>
          </cell>
          <cell r="C100" t="str">
            <v/>
          </cell>
          <cell r="D100" t="str">
            <v/>
          </cell>
        </row>
        <row r="101">
          <cell r="B101" t="str">
            <v/>
          </cell>
          <cell r="C101" t="str">
            <v/>
          </cell>
          <cell r="D101" t="str">
            <v/>
          </cell>
        </row>
        <row r="102">
          <cell r="B102" t="str">
            <v/>
          </cell>
          <cell r="C102" t="str">
            <v/>
          </cell>
          <cell r="D102" t="str">
            <v/>
          </cell>
        </row>
        <row r="103">
          <cell r="B103" t="str">
            <v/>
          </cell>
          <cell r="C103" t="str">
            <v/>
          </cell>
          <cell r="D103" t="str">
            <v/>
          </cell>
        </row>
        <row r="104">
          <cell r="B104" t="str">
            <v/>
          </cell>
          <cell r="C104" t="str">
            <v/>
          </cell>
          <cell r="D104" t="str">
            <v/>
          </cell>
        </row>
        <row r="105">
          <cell r="B105" t="str">
            <v/>
          </cell>
          <cell r="C105" t="str">
            <v/>
          </cell>
          <cell r="D105" t="str">
            <v/>
          </cell>
        </row>
        <row r="106">
          <cell r="B106" t="str">
            <v/>
          </cell>
          <cell r="C106" t="str">
            <v/>
          </cell>
          <cell r="D106" t="str">
            <v/>
          </cell>
        </row>
        <row r="107">
          <cell r="B107" t="str">
            <v/>
          </cell>
          <cell r="C107" t="str">
            <v/>
          </cell>
          <cell r="D107" t="str">
            <v/>
          </cell>
        </row>
        <row r="108">
          <cell r="B108" t="str">
            <v/>
          </cell>
          <cell r="C108" t="str">
            <v/>
          </cell>
          <cell r="D108" t="str">
            <v/>
          </cell>
        </row>
        <row r="109">
          <cell r="B109" t="str">
            <v/>
          </cell>
          <cell r="C109" t="str">
            <v/>
          </cell>
          <cell r="D109" t="str">
            <v/>
          </cell>
        </row>
        <row r="110">
          <cell r="B110" t="str">
            <v/>
          </cell>
          <cell r="C110" t="str">
            <v/>
          </cell>
          <cell r="D110" t="str">
            <v/>
          </cell>
        </row>
        <row r="111">
          <cell r="B111" t="str">
            <v/>
          </cell>
          <cell r="C111" t="str">
            <v/>
          </cell>
          <cell r="D111" t="str">
            <v/>
          </cell>
        </row>
        <row r="112">
          <cell r="B112" t="str">
            <v/>
          </cell>
          <cell r="C112" t="str">
            <v/>
          </cell>
          <cell r="D112" t="str">
            <v/>
          </cell>
        </row>
        <row r="113">
          <cell r="B113" t="str">
            <v/>
          </cell>
          <cell r="C113" t="str">
            <v/>
          </cell>
          <cell r="D113" t="str">
            <v/>
          </cell>
        </row>
        <row r="114">
          <cell r="B114" t="str">
            <v/>
          </cell>
          <cell r="C114" t="str">
            <v/>
          </cell>
          <cell r="D114" t="str">
            <v/>
          </cell>
        </row>
        <row r="115">
          <cell r="B115" t="str">
            <v/>
          </cell>
          <cell r="C115" t="str">
            <v/>
          </cell>
          <cell r="D115" t="str">
            <v/>
          </cell>
        </row>
        <row r="116">
          <cell r="B116" t="str">
            <v/>
          </cell>
          <cell r="C116" t="str">
            <v/>
          </cell>
          <cell r="D116" t="str">
            <v/>
          </cell>
        </row>
        <row r="117">
          <cell r="B117" t="str">
            <v/>
          </cell>
          <cell r="C117" t="str">
            <v/>
          </cell>
          <cell r="D117" t="str">
            <v/>
          </cell>
        </row>
        <row r="118">
          <cell r="B118" t="str">
            <v/>
          </cell>
          <cell r="C118" t="str">
            <v/>
          </cell>
          <cell r="D118" t="str">
            <v/>
          </cell>
        </row>
        <row r="119">
          <cell r="B119" t="str">
            <v/>
          </cell>
          <cell r="C119" t="str">
            <v/>
          </cell>
          <cell r="D119" t="str">
            <v/>
          </cell>
        </row>
        <row r="120">
          <cell r="B120" t="str">
            <v/>
          </cell>
          <cell r="C120" t="str">
            <v/>
          </cell>
          <cell r="D120" t="str">
            <v/>
          </cell>
        </row>
        <row r="121">
          <cell r="B121" t="str">
            <v/>
          </cell>
          <cell r="C121" t="str">
            <v/>
          </cell>
          <cell r="D121" t="str">
            <v/>
          </cell>
        </row>
        <row r="122">
          <cell r="B122" t="str">
            <v/>
          </cell>
          <cell r="C122" t="str">
            <v/>
          </cell>
          <cell r="D122" t="str">
            <v/>
          </cell>
        </row>
        <row r="123">
          <cell r="B123" t="str">
            <v/>
          </cell>
          <cell r="C123" t="str">
            <v/>
          </cell>
          <cell r="D123" t="str">
            <v/>
          </cell>
        </row>
        <row r="124">
          <cell r="B124" t="str">
            <v/>
          </cell>
          <cell r="C124" t="str">
            <v/>
          </cell>
          <cell r="D124" t="str">
            <v/>
          </cell>
        </row>
        <row r="125">
          <cell r="B125" t="str">
            <v/>
          </cell>
          <cell r="C125" t="str">
            <v/>
          </cell>
          <cell r="D125" t="str">
            <v/>
          </cell>
        </row>
        <row r="126">
          <cell r="B126" t="str">
            <v/>
          </cell>
          <cell r="C126" t="str">
            <v/>
          </cell>
          <cell r="D126" t="str">
            <v/>
          </cell>
        </row>
        <row r="127">
          <cell r="B127" t="str">
            <v/>
          </cell>
          <cell r="C127" t="str">
            <v/>
          </cell>
          <cell r="D127" t="str">
            <v/>
          </cell>
        </row>
        <row r="128">
          <cell r="B128" t="str">
            <v/>
          </cell>
          <cell r="C128" t="str">
            <v/>
          </cell>
          <cell r="D128" t="str">
            <v/>
          </cell>
        </row>
        <row r="129">
          <cell r="B129" t="str">
            <v/>
          </cell>
          <cell r="C129" t="str">
            <v/>
          </cell>
          <cell r="D129" t="str">
            <v/>
          </cell>
        </row>
        <row r="130">
          <cell r="B130" t="str">
            <v/>
          </cell>
          <cell r="C130" t="str">
            <v/>
          </cell>
          <cell r="D130" t="str">
            <v/>
          </cell>
        </row>
        <row r="131">
          <cell r="B131" t="str">
            <v/>
          </cell>
          <cell r="C131" t="str">
            <v/>
          </cell>
          <cell r="D131" t="str">
            <v/>
          </cell>
        </row>
        <row r="132">
          <cell r="B132" t="str">
            <v/>
          </cell>
          <cell r="C132" t="str">
            <v/>
          </cell>
          <cell r="D132" t="str">
            <v/>
          </cell>
        </row>
        <row r="133">
          <cell r="B133" t="str">
            <v/>
          </cell>
          <cell r="C133" t="str">
            <v/>
          </cell>
          <cell r="D133" t="str">
            <v/>
          </cell>
        </row>
        <row r="134">
          <cell r="B134" t="str">
            <v/>
          </cell>
          <cell r="C134" t="str">
            <v/>
          </cell>
          <cell r="D134" t="str">
            <v/>
          </cell>
        </row>
        <row r="135">
          <cell r="B135" t="str">
            <v/>
          </cell>
          <cell r="C135" t="str">
            <v/>
          </cell>
          <cell r="D135" t="str">
            <v/>
          </cell>
        </row>
        <row r="136">
          <cell r="B136" t="str">
            <v/>
          </cell>
          <cell r="C136" t="str">
            <v/>
          </cell>
          <cell r="D136" t="str">
            <v/>
          </cell>
        </row>
        <row r="137">
          <cell r="B137" t="str">
            <v/>
          </cell>
          <cell r="C137" t="str">
            <v/>
          </cell>
          <cell r="D137" t="str">
            <v/>
          </cell>
        </row>
        <row r="138">
          <cell r="B138" t="str">
            <v/>
          </cell>
          <cell r="C138" t="str">
            <v/>
          </cell>
          <cell r="D138" t="str">
            <v/>
          </cell>
        </row>
        <row r="139">
          <cell r="B139" t="str">
            <v/>
          </cell>
          <cell r="C139" t="str">
            <v/>
          </cell>
          <cell r="D139" t="str">
            <v/>
          </cell>
        </row>
        <row r="140">
          <cell r="B140" t="str">
            <v/>
          </cell>
          <cell r="C140" t="str">
            <v/>
          </cell>
          <cell r="D140" t="str">
            <v/>
          </cell>
        </row>
        <row r="141">
          <cell r="B141" t="str">
            <v/>
          </cell>
          <cell r="C141" t="str">
            <v/>
          </cell>
          <cell r="D141" t="str">
            <v/>
          </cell>
        </row>
        <row r="142">
          <cell r="B142" t="str">
            <v/>
          </cell>
          <cell r="C142" t="str">
            <v/>
          </cell>
          <cell r="D142" t="str">
            <v/>
          </cell>
        </row>
        <row r="143">
          <cell r="B143" t="str">
            <v/>
          </cell>
          <cell r="C143" t="str">
            <v/>
          </cell>
          <cell r="D143" t="str">
            <v/>
          </cell>
        </row>
        <row r="144">
          <cell r="B144" t="str">
            <v/>
          </cell>
          <cell r="C144" t="str">
            <v/>
          </cell>
          <cell r="D144" t="str">
            <v/>
          </cell>
        </row>
        <row r="145">
          <cell r="B145" t="str">
            <v/>
          </cell>
          <cell r="C145" t="str">
            <v/>
          </cell>
          <cell r="D145" t="str">
            <v/>
          </cell>
        </row>
        <row r="146">
          <cell r="B146" t="str">
            <v/>
          </cell>
          <cell r="C146" t="str">
            <v/>
          </cell>
          <cell r="D146" t="str">
            <v/>
          </cell>
        </row>
        <row r="147">
          <cell r="B147" t="str">
            <v/>
          </cell>
          <cell r="C147" t="str">
            <v/>
          </cell>
          <cell r="D147" t="str">
            <v/>
          </cell>
        </row>
        <row r="148">
          <cell r="B148" t="str">
            <v/>
          </cell>
          <cell r="C148" t="str">
            <v/>
          </cell>
          <cell r="D148" t="str">
            <v/>
          </cell>
        </row>
        <row r="149">
          <cell r="B149" t="str">
            <v/>
          </cell>
          <cell r="C149" t="str">
            <v/>
          </cell>
          <cell r="D149" t="str">
            <v/>
          </cell>
        </row>
        <row r="150">
          <cell r="B150" t="str">
            <v/>
          </cell>
          <cell r="C150" t="str">
            <v/>
          </cell>
          <cell r="D150" t="str">
            <v/>
          </cell>
        </row>
        <row r="151">
          <cell r="B151" t="str">
            <v/>
          </cell>
          <cell r="C151" t="str">
            <v/>
          </cell>
          <cell r="D151" t="str">
            <v/>
          </cell>
        </row>
        <row r="152">
          <cell r="B152" t="str">
            <v/>
          </cell>
          <cell r="C152" t="str">
            <v/>
          </cell>
          <cell r="D152" t="str">
            <v/>
          </cell>
        </row>
        <row r="153">
          <cell r="B153" t="str">
            <v/>
          </cell>
          <cell r="C153" t="str">
            <v/>
          </cell>
          <cell r="D153" t="str">
            <v/>
          </cell>
        </row>
        <row r="154">
          <cell r="B154" t="str">
            <v/>
          </cell>
          <cell r="C154" t="str">
            <v/>
          </cell>
          <cell r="D154" t="str">
            <v/>
          </cell>
        </row>
        <row r="155">
          <cell r="B155" t="str">
            <v/>
          </cell>
          <cell r="C155" t="str">
            <v/>
          </cell>
          <cell r="D155" t="str">
            <v/>
          </cell>
        </row>
        <row r="156">
          <cell r="B156" t="str">
            <v/>
          </cell>
          <cell r="C156" t="str">
            <v/>
          </cell>
          <cell r="D156" t="str">
            <v/>
          </cell>
        </row>
        <row r="157">
          <cell r="B157" t="str">
            <v/>
          </cell>
          <cell r="C157" t="str">
            <v/>
          </cell>
          <cell r="D157" t="str">
            <v/>
          </cell>
        </row>
        <row r="158">
          <cell r="B158" t="str">
            <v/>
          </cell>
          <cell r="C158" t="str">
            <v/>
          </cell>
          <cell r="D158" t="str">
            <v/>
          </cell>
        </row>
        <row r="159">
          <cell r="B159" t="str">
            <v/>
          </cell>
          <cell r="C159" t="str">
            <v/>
          </cell>
          <cell r="D159" t="str">
            <v/>
          </cell>
        </row>
        <row r="160">
          <cell r="B160" t="str">
            <v/>
          </cell>
          <cell r="C160" t="str">
            <v/>
          </cell>
          <cell r="D160" t="str">
            <v/>
          </cell>
        </row>
        <row r="161">
          <cell r="B161" t="str">
            <v/>
          </cell>
          <cell r="C161" t="str">
            <v/>
          </cell>
          <cell r="D161" t="str">
            <v/>
          </cell>
        </row>
        <row r="162">
          <cell r="B162" t="str">
            <v/>
          </cell>
          <cell r="C162" t="str">
            <v/>
          </cell>
          <cell r="D162" t="str">
            <v/>
          </cell>
        </row>
        <row r="163">
          <cell r="B163" t="str">
            <v/>
          </cell>
          <cell r="C163" t="str">
            <v/>
          </cell>
          <cell r="D163" t="str">
            <v/>
          </cell>
        </row>
        <row r="164">
          <cell r="B164" t="str">
            <v/>
          </cell>
          <cell r="C164" t="str">
            <v/>
          </cell>
          <cell r="D164" t="str">
            <v/>
          </cell>
        </row>
        <row r="165">
          <cell r="B165" t="str">
            <v/>
          </cell>
          <cell r="C165" t="str">
            <v/>
          </cell>
          <cell r="D165" t="str">
            <v/>
          </cell>
        </row>
        <row r="166">
          <cell r="B166" t="str">
            <v/>
          </cell>
          <cell r="C166" t="str">
            <v/>
          </cell>
          <cell r="D166" t="str">
            <v/>
          </cell>
        </row>
        <row r="167">
          <cell r="B167" t="str">
            <v/>
          </cell>
          <cell r="C167" t="str">
            <v/>
          </cell>
          <cell r="D167" t="str">
            <v/>
          </cell>
        </row>
        <row r="168">
          <cell r="B168" t="str">
            <v/>
          </cell>
          <cell r="C168" t="str">
            <v/>
          </cell>
          <cell r="D168" t="str">
            <v/>
          </cell>
        </row>
        <row r="169">
          <cell r="B169" t="str">
            <v/>
          </cell>
          <cell r="C169" t="str">
            <v/>
          </cell>
          <cell r="D169" t="str">
            <v/>
          </cell>
        </row>
        <row r="170">
          <cell r="B170" t="str">
            <v/>
          </cell>
          <cell r="C170" t="str">
            <v/>
          </cell>
          <cell r="D170" t="str">
            <v/>
          </cell>
        </row>
        <row r="171">
          <cell r="B171" t="str">
            <v/>
          </cell>
          <cell r="C171" t="str">
            <v/>
          </cell>
          <cell r="D171" t="str">
            <v/>
          </cell>
        </row>
        <row r="172">
          <cell r="B172" t="str">
            <v/>
          </cell>
          <cell r="C172" t="str">
            <v/>
          </cell>
          <cell r="D172" t="str">
            <v/>
          </cell>
        </row>
        <row r="173">
          <cell r="B173" t="str">
            <v/>
          </cell>
          <cell r="C173" t="str">
            <v/>
          </cell>
          <cell r="D173" t="str">
            <v/>
          </cell>
        </row>
        <row r="174">
          <cell r="B174" t="str">
            <v/>
          </cell>
          <cell r="C174" t="str">
            <v/>
          </cell>
          <cell r="D174" t="str">
            <v/>
          </cell>
        </row>
        <row r="175">
          <cell r="B175" t="str">
            <v/>
          </cell>
          <cell r="C175" t="str">
            <v/>
          </cell>
          <cell r="D175" t="str">
            <v/>
          </cell>
        </row>
        <row r="176">
          <cell r="B176" t="str">
            <v/>
          </cell>
          <cell r="C176" t="str">
            <v/>
          </cell>
          <cell r="D176" t="str">
            <v/>
          </cell>
        </row>
        <row r="177">
          <cell r="B177" t="str">
            <v/>
          </cell>
          <cell r="C177" t="str">
            <v/>
          </cell>
          <cell r="D177" t="str">
            <v/>
          </cell>
        </row>
        <row r="178">
          <cell r="B178" t="str">
            <v/>
          </cell>
          <cell r="C178" t="str">
            <v/>
          </cell>
          <cell r="D178" t="str">
            <v/>
          </cell>
        </row>
        <row r="179">
          <cell r="B179" t="str">
            <v/>
          </cell>
          <cell r="C179" t="str">
            <v/>
          </cell>
          <cell r="D179" t="str">
            <v/>
          </cell>
        </row>
        <row r="180">
          <cell r="B180" t="str">
            <v/>
          </cell>
          <cell r="C180" t="str">
            <v/>
          </cell>
          <cell r="D180" t="str">
            <v/>
          </cell>
        </row>
        <row r="181">
          <cell r="B181" t="str">
            <v/>
          </cell>
          <cell r="C181" t="str">
            <v/>
          </cell>
          <cell r="D181" t="str">
            <v/>
          </cell>
        </row>
        <row r="182">
          <cell r="B182" t="str">
            <v/>
          </cell>
          <cell r="C182" t="str">
            <v/>
          </cell>
          <cell r="D182" t="str">
            <v/>
          </cell>
        </row>
        <row r="183">
          <cell r="B183" t="str">
            <v/>
          </cell>
          <cell r="C183" t="str">
            <v/>
          </cell>
          <cell r="D183" t="str">
            <v/>
          </cell>
        </row>
        <row r="184">
          <cell r="B184" t="str">
            <v/>
          </cell>
          <cell r="C184" t="str">
            <v/>
          </cell>
          <cell r="D184" t="str">
            <v/>
          </cell>
        </row>
        <row r="185">
          <cell r="B185" t="str">
            <v/>
          </cell>
          <cell r="C185" t="str">
            <v/>
          </cell>
          <cell r="D185" t="str">
            <v/>
          </cell>
        </row>
        <row r="186">
          <cell r="B186" t="str">
            <v/>
          </cell>
          <cell r="C186" t="str">
            <v/>
          </cell>
          <cell r="D186" t="str">
            <v/>
          </cell>
        </row>
        <row r="187">
          <cell r="B187" t="str">
            <v/>
          </cell>
          <cell r="C187" t="str">
            <v/>
          </cell>
          <cell r="D187" t="str">
            <v/>
          </cell>
        </row>
        <row r="188">
          <cell r="B188" t="str">
            <v/>
          </cell>
          <cell r="C188" t="str">
            <v/>
          </cell>
          <cell r="D188" t="str">
            <v/>
          </cell>
        </row>
        <row r="189">
          <cell r="B189" t="str">
            <v/>
          </cell>
          <cell r="C189" t="str">
            <v/>
          </cell>
          <cell r="D189" t="str">
            <v/>
          </cell>
        </row>
        <row r="190">
          <cell r="B190" t="str">
            <v/>
          </cell>
          <cell r="C190" t="str">
            <v/>
          </cell>
          <cell r="D190" t="str">
            <v/>
          </cell>
        </row>
        <row r="191">
          <cell r="B191" t="str">
            <v/>
          </cell>
          <cell r="C191" t="str">
            <v/>
          </cell>
          <cell r="D191" t="str">
            <v/>
          </cell>
        </row>
        <row r="192">
          <cell r="B192" t="str">
            <v/>
          </cell>
          <cell r="C192" t="str">
            <v/>
          </cell>
          <cell r="D192" t="str">
            <v/>
          </cell>
        </row>
        <row r="193">
          <cell r="B193" t="str">
            <v/>
          </cell>
          <cell r="C193" t="str">
            <v/>
          </cell>
          <cell r="D193" t="str">
            <v/>
          </cell>
        </row>
        <row r="194">
          <cell r="B194" t="str">
            <v/>
          </cell>
          <cell r="C194" t="str">
            <v/>
          </cell>
          <cell r="D194" t="str">
            <v/>
          </cell>
        </row>
        <row r="195">
          <cell r="B195" t="str">
            <v/>
          </cell>
          <cell r="C195" t="str">
            <v/>
          </cell>
          <cell r="D195" t="str">
            <v/>
          </cell>
        </row>
        <row r="196">
          <cell r="B196" t="str">
            <v/>
          </cell>
          <cell r="C196" t="str">
            <v/>
          </cell>
          <cell r="D196" t="str">
            <v/>
          </cell>
        </row>
        <row r="197">
          <cell r="B197" t="str">
            <v/>
          </cell>
          <cell r="C197" t="str">
            <v/>
          </cell>
          <cell r="D197" t="str">
            <v/>
          </cell>
        </row>
        <row r="198">
          <cell r="B198" t="str">
            <v/>
          </cell>
          <cell r="C198" t="str">
            <v/>
          </cell>
          <cell r="D198" t="str">
            <v/>
          </cell>
        </row>
        <row r="199">
          <cell r="B199" t="str">
            <v/>
          </cell>
          <cell r="C199" t="str">
            <v/>
          </cell>
          <cell r="D199" t="str">
            <v/>
          </cell>
        </row>
        <row r="200">
          <cell r="B200" t="str">
            <v/>
          </cell>
          <cell r="C200" t="str">
            <v/>
          </cell>
          <cell r="D200" t="str">
            <v/>
          </cell>
        </row>
        <row r="201">
          <cell r="B201" t="str">
            <v/>
          </cell>
          <cell r="C201" t="str">
            <v/>
          </cell>
          <cell r="D201" t="str">
            <v/>
          </cell>
        </row>
        <row r="202">
          <cell r="B202" t="str">
            <v/>
          </cell>
          <cell r="C202" t="str">
            <v/>
          </cell>
          <cell r="D202" t="str">
            <v/>
          </cell>
        </row>
        <row r="203">
          <cell r="B203" t="str">
            <v/>
          </cell>
          <cell r="C203" t="str">
            <v/>
          </cell>
          <cell r="D203" t="str">
            <v/>
          </cell>
        </row>
        <row r="204">
          <cell r="B204" t="str">
            <v/>
          </cell>
          <cell r="C204" t="str">
            <v/>
          </cell>
          <cell r="D204" t="str">
            <v/>
          </cell>
        </row>
        <row r="205">
          <cell r="B205" t="str">
            <v/>
          </cell>
          <cell r="C205" t="str">
            <v/>
          </cell>
          <cell r="D205" t="str">
            <v/>
          </cell>
        </row>
        <row r="206">
          <cell r="B206" t="str">
            <v/>
          </cell>
          <cell r="C206" t="str">
            <v/>
          </cell>
          <cell r="D206" t="str">
            <v/>
          </cell>
        </row>
        <row r="207">
          <cell r="B207" t="str">
            <v/>
          </cell>
          <cell r="C207" t="str">
            <v/>
          </cell>
          <cell r="D207" t="str">
            <v/>
          </cell>
        </row>
        <row r="208">
          <cell r="B208" t="str">
            <v/>
          </cell>
          <cell r="C208" t="str">
            <v/>
          </cell>
          <cell r="D208" t="str">
            <v/>
          </cell>
        </row>
        <row r="209">
          <cell r="B209" t="str">
            <v/>
          </cell>
          <cell r="C209" t="str">
            <v/>
          </cell>
          <cell r="D209" t="str">
            <v/>
          </cell>
        </row>
        <row r="210">
          <cell r="B210" t="str">
            <v/>
          </cell>
          <cell r="C210" t="str">
            <v/>
          </cell>
          <cell r="D210" t="str">
            <v/>
          </cell>
        </row>
        <row r="211">
          <cell r="B211" t="str">
            <v/>
          </cell>
          <cell r="C211" t="str">
            <v/>
          </cell>
          <cell r="D211" t="str">
            <v/>
          </cell>
        </row>
        <row r="212">
          <cell r="B212" t="str">
            <v/>
          </cell>
          <cell r="C212" t="str">
            <v/>
          </cell>
          <cell r="D212" t="str">
            <v/>
          </cell>
        </row>
        <row r="213">
          <cell r="B213" t="str">
            <v/>
          </cell>
          <cell r="C213" t="str">
            <v/>
          </cell>
          <cell r="D213" t="str">
            <v/>
          </cell>
        </row>
        <row r="214">
          <cell r="B214" t="str">
            <v/>
          </cell>
          <cell r="C214" t="str">
            <v/>
          </cell>
          <cell r="D214" t="str">
            <v/>
          </cell>
        </row>
        <row r="215">
          <cell r="B215" t="str">
            <v/>
          </cell>
          <cell r="C215" t="str">
            <v/>
          </cell>
          <cell r="D215" t="str">
            <v/>
          </cell>
        </row>
        <row r="216">
          <cell r="B216" t="str">
            <v/>
          </cell>
          <cell r="C216" t="str">
            <v/>
          </cell>
          <cell r="D216" t="str">
            <v/>
          </cell>
        </row>
        <row r="217">
          <cell r="B217" t="str">
            <v/>
          </cell>
          <cell r="C217" t="str">
            <v/>
          </cell>
          <cell r="D217" t="str">
            <v/>
          </cell>
        </row>
        <row r="218">
          <cell r="B218" t="str">
            <v/>
          </cell>
          <cell r="C218" t="str">
            <v/>
          </cell>
          <cell r="D218" t="str">
            <v/>
          </cell>
        </row>
        <row r="219">
          <cell r="B219" t="str">
            <v/>
          </cell>
          <cell r="C219" t="str">
            <v/>
          </cell>
          <cell r="D219" t="str">
            <v/>
          </cell>
        </row>
        <row r="220">
          <cell r="B220" t="str">
            <v/>
          </cell>
          <cell r="C220" t="str">
            <v/>
          </cell>
          <cell r="D220" t="str">
            <v/>
          </cell>
        </row>
        <row r="221">
          <cell r="B221" t="str">
            <v/>
          </cell>
          <cell r="C221" t="str">
            <v/>
          </cell>
          <cell r="D221" t="str">
            <v/>
          </cell>
        </row>
        <row r="222">
          <cell r="B222" t="str">
            <v/>
          </cell>
          <cell r="C222" t="str">
            <v/>
          </cell>
          <cell r="D222" t="str">
            <v/>
          </cell>
        </row>
        <row r="223">
          <cell r="B223" t="str">
            <v/>
          </cell>
          <cell r="C223" t="str">
            <v/>
          </cell>
          <cell r="D223" t="str">
            <v/>
          </cell>
        </row>
        <row r="224">
          <cell r="B224" t="str">
            <v/>
          </cell>
          <cell r="C224" t="str">
            <v/>
          </cell>
          <cell r="D224" t="str">
            <v/>
          </cell>
        </row>
        <row r="225">
          <cell r="B225" t="str">
            <v/>
          </cell>
          <cell r="C225" t="str">
            <v/>
          </cell>
          <cell r="D225" t="str">
            <v/>
          </cell>
        </row>
        <row r="226">
          <cell r="B226" t="str">
            <v/>
          </cell>
          <cell r="C226" t="str">
            <v/>
          </cell>
          <cell r="D226" t="str">
            <v/>
          </cell>
        </row>
        <row r="227">
          <cell r="B227" t="str">
            <v/>
          </cell>
          <cell r="C227" t="str">
            <v/>
          </cell>
          <cell r="D227" t="str">
            <v/>
          </cell>
        </row>
        <row r="228">
          <cell r="B228" t="str">
            <v/>
          </cell>
          <cell r="C228" t="str">
            <v/>
          </cell>
          <cell r="D228" t="str">
            <v/>
          </cell>
        </row>
        <row r="229">
          <cell r="B229" t="str">
            <v/>
          </cell>
          <cell r="C229" t="str">
            <v/>
          </cell>
          <cell r="D229" t="str">
            <v/>
          </cell>
        </row>
        <row r="230">
          <cell r="B230" t="str">
            <v/>
          </cell>
          <cell r="C230" t="str">
            <v/>
          </cell>
          <cell r="D230" t="str">
            <v/>
          </cell>
        </row>
        <row r="231">
          <cell r="B231" t="str">
            <v/>
          </cell>
          <cell r="C231" t="str">
            <v/>
          </cell>
          <cell r="D231" t="str">
            <v/>
          </cell>
        </row>
        <row r="232">
          <cell r="B232" t="str">
            <v/>
          </cell>
          <cell r="C232" t="str">
            <v/>
          </cell>
          <cell r="D232" t="str">
            <v/>
          </cell>
        </row>
        <row r="233">
          <cell r="B233" t="str">
            <v/>
          </cell>
          <cell r="C233" t="str">
            <v/>
          </cell>
          <cell r="D233" t="str">
            <v/>
          </cell>
        </row>
        <row r="234">
          <cell r="B234" t="str">
            <v/>
          </cell>
          <cell r="C234" t="str">
            <v/>
          </cell>
          <cell r="D234" t="str">
            <v/>
          </cell>
        </row>
        <row r="235">
          <cell r="B235" t="str">
            <v/>
          </cell>
          <cell r="C235" t="str">
            <v/>
          </cell>
          <cell r="D235" t="str">
            <v/>
          </cell>
        </row>
        <row r="236">
          <cell r="B236" t="str">
            <v/>
          </cell>
          <cell r="C236" t="str">
            <v/>
          </cell>
          <cell r="D236" t="str">
            <v/>
          </cell>
        </row>
        <row r="237">
          <cell r="B237" t="str">
            <v/>
          </cell>
          <cell r="C237" t="str">
            <v/>
          </cell>
          <cell r="D237" t="str">
            <v/>
          </cell>
        </row>
        <row r="238">
          <cell r="B238" t="str">
            <v/>
          </cell>
          <cell r="C238" t="str">
            <v/>
          </cell>
          <cell r="D238" t="str">
            <v/>
          </cell>
        </row>
        <row r="239">
          <cell r="B239" t="str">
            <v/>
          </cell>
          <cell r="C239" t="str">
            <v/>
          </cell>
          <cell r="D239" t="str">
            <v/>
          </cell>
        </row>
        <row r="240">
          <cell r="B240" t="str">
            <v/>
          </cell>
          <cell r="C240" t="str">
            <v/>
          </cell>
          <cell r="D240" t="str">
            <v/>
          </cell>
        </row>
        <row r="241">
          <cell r="B241" t="str">
            <v/>
          </cell>
          <cell r="C241" t="str">
            <v/>
          </cell>
          <cell r="D241" t="str">
            <v/>
          </cell>
        </row>
        <row r="242">
          <cell r="B242" t="str">
            <v/>
          </cell>
          <cell r="C242" t="str">
            <v/>
          </cell>
          <cell r="D242" t="str">
            <v/>
          </cell>
        </row>
        <row r="243">
          <cell r="B243" t="str">
            <v/>
          </cell>
          <cell r="C243" t="str">
            <v/>
          </cell>
          <cell r="D243" t="str">
            <v/>
          </cell>
        </row>
        <row r="244">
          <cell r="B244" t="str">
            <v/>
          </cell>
          <cell r="C244" t="str">
            <v/>
          </cell>
          <cell r="D244" t="str">
            <v/>
          </cell>
        </row>
        <row r="245">
          <cell r="B245" t="str">
            <v/>
          </cell>
          <cell r="C245" t="str">
            <v/>
          </cell>
          <cell r="D245" t="str">
            <v/>
          </cell>
        </row>
        <row r="246">
          <cell r="B246" t="str">
            <v/>
          </cell>
          <cell r="C246" t="str">
            <v/>
          </cell>
          <cell r="D246" t="str">
            <v/>
          </cell>
        </row>
        <row r="247">
          <cell r="B247" t="str">
            <v/>
          </cell>
          <cell r="C247" t="str">
            <v/>
          </cell>
          <cell r="D247" t="str">
            <v/>
          </cell>
        </row>
        <row r="248">
          <cell r="B248" t="str">
            <v/>
          </cell>
          <cell r="C248" t="str">
            <v/>
          </cell>
          <cell r="D248" t="str">
            <v/>
          </cell>
        </row>
        <row r="249">
          <cell r="B249" t="str">
            <v/>
          </cell>
          <cell r="C249" t="str">
            <v/>
          </cell>
          <cell r="D249" t="str">
            <v/>
          </cell>
        </row>
        <row r="250">
          <cell r="B250" t="str">
            <v/>
          </cell>
          <cell r="C250" t="str">
            <v/>
          </cell>
          <cell r="D250" t="str">
            <v/>
          </cell>
        </row>
        <row r="251">
          <cell r="B251" t="str">
            <v/>
          </cell>
          <cell r="C251" t="str">
            <v/>
          </cell>
          <cell r="D251" t="str">
            <v/>
          </cell>
        </row>
        <row r="252">
          <cell r="B252" t="str">
            <v/>
          </cell>
          <cell r="C252" t="str">
            <v/>
          </cell>
          <cell r="D252" t="str">
            <v/>
          </cell>
        </row>
        <row r="253">
          <cell r="B253" t="str">
            <v/>
          </cell>
          <cell r="C253" t="str">
            <v/>
          </cell>
          <cell r="D253" t="str">
            <v/>
          </cell>
        </row>
        <row r="254">
          <cell r="B254" t="str">
            <v/>
          </cell>
          <cell r="C254" t="str">
            <v/>
          </cell>
          <cell r="D254" t="str">
            <v/>
          </cell>
        </row>
        <row r="255">
          <cell r="B255" t="str">
            <v/>
          </cell>
          <cell r="C255" t="str">
            <v/>
          </cell>
          <cell r="D255" t="str">
            <v/>
          </cell>
        </row>
        <row r="256">
          <cell r="B256" t="str">
            <v/>
          </cell>
          <cell r="C256" t="str">
            <v/>
          </cell>
          <cell r="D256" t="str">
            <v/>
          </cell>
        </row>
        <row r="257">
          <cell r="B257" t="str">
            <v/>
          </cell>
          <cell r="C257" t="str">
            <v/>
          </cell>
          <cell r="D257" t="str">
            <v/>
          </cell>
        </row>
        <row r="258">
          <cell r="B258" t="str">
            <v/>
          </cell>
          <cell r="C258" t="str">
            <v/>
          </cell>
          <cell r="D258" t="str">
            <v/>
          </cell>
        </row>
        <row r="259">
          <cell r="B259" t="str">
            <v/>
          </cell>
          <cell r="C259" t="str">
            <v/>
          </cell>
          <cell r="D259" t="str">
            <v/>
          </cell>
        </row>
        <row r="260">
          <cell r="B260" t="str">
            <v/>
          </cell>
          <cell r="C260" t="str">
            <v/>
          </cell>
          <cell r="D260" t="str">
            <v/>
          </cell>
        </row>
        <row r="261">
          <cell r="B261" t="str">
            <v/>
          </cell>
          <cell r="C261" t="str">
            <v/>
          </cell>
          <cell r="D261" t="str">
            <v/>
          </cell>
        </row>
        <row r="262">
          <cell r="B262" t="str">
            <v/>
          </cell>
          <cell r="C262" t="str">
            <v/>
          </cell>
          <cell r="D262" t="str">
            <v/>
          </cell>
        </row>
        <row r="263">
          <cell r="B263" t="str">
            <v/>
          </cell>
          <cell r="C263" t="str">
            <v/>
          </cell>
          <cell r="D263" t="str">
            <v/>
          </cell>
        </row>
        <row r="264">
          <cell r="B264" t="str">
            <v/>
          </cell>
          <cell r="C264" t="str">
            <v/>
          </cell>
          <cell r="D264" t="str">
            <v/>
          </cell>
        </row>
        <row r="265">
          <cell r="B265" t="str">
            <v/>
          </cell>
          <cell r="C265" t="str">
            <v/>
          </cell>
          <cell r="D265" t="str">
            <v/>
          </cell>
        </row>
        <row r="266">
          <cell r="B266" t="str">
            <v/>
          </cell>
          <cell r="C266" t="str">
            <v/>
          </cell>
          <cell r="D266" t="str">
            <v/>
          </cell>
        </row>
        <row r="267">
          <cell r="B267" t="str">
            <v/>
          </cell>
          <cell r="C267" t="str">
            <v/>
          </cell>
          <cell r="D267" t="str">
            <v/>
          </cell>
        </row>
        <row r="268">
          <cell r="B268" t="str">
            <v/>
          </cell>
          <cell r="C268" t="str">
            <v/>
          </cell>
          <cell r="D268" t="str">
            <v/>
          </cell>
        </row>
        <row r="269">
          <cell r="B269" t="str">
            <v/>
          </cell>
          <cell r="C269" t="str">
            <v/>
          </cell>
          <cell r="D269" t="str">
            <v/>
          </cell>
        </row>
        <row r="270">
          <cell r="B270" t="str">
            <v/>
          </cell>
          <cell r="C270" t="str">
            <v/>
          </cell>
          <cell r="D270" t="str">
            <v/>
          </cell>
        </row>
        <row r="271">
          <cell r="B271" t="str">
            <v/>
          </cell>
          <cell r="C271" t="str">
            <v/>
          </cell>
          <cell r="D271" t="str">
            <v/>
          </cell>
        </row>
        <row r="272">
          <cell r="B272" t="str">
            <v/>
          </cell>
          <cell r="C272" t="str">
            <v/>
          </cell>
          <cell r="D272" t="str">
            <v/>
          </cell>
        </row>
        <row r="273">
          <cell r="B273" t="str">
            <v/>
          </cell>
          <cell r="C273" t="str">
            <v/>
          </cell>
          <cell r="D273" t="str">
            <v/>
          </cell>
        </row>
        <row r="274">
          <cell r="B274" t="str">
            <v/>
          </cell>
          <cell r="C274" t="str">
            <v/>
          </cell>
          <cell r="D274" t="str">
            <v/>
          </cell>
        </row>
        <row r="275">
          <cell r="B275" t="str">
            <v/>
          </cell>
          <cell r="C275" t="str">
            <v/>
          </cell>
          <cell r="D275" t="str">
            <v/>
          </cell>
        </row>
        <row r="276">
          <cell r="B276" t="str">
            <v/>
          </cell>
          <cell r="C276" t="str">
            <v/>
          </cell>
          <cell r="D276" t="str">
            <v/>
          </cell>
        </row>
        <row r="277">
          <cell r="B277" t="str">
            <v/>
          </cell>
          <cell r="C277" t="str">
            <v/>
          </cell>
          <cell r="D277" t="str">
            <v/>
          </cell>
        </row>
        <row r="278">
          <cell r="B278" t="str">
            <v/>
          </cell>
          <cell r="C278" t="str">
            <v/>
          </cell>
          <cell r="D278" t="str">
            <v/>
          </cell>
        </row>
        <row r="279">
          <cell r="B279" t="str">
            <v/>
          </cell>
          <cell r="C279" t="str">
            <v/>
          </cell>
          <cell r="D279" t="str">
            <v/>
          </cell>
        </row>
        <row r="280">
          <cell r="B280" t="str">
            <v/>
          </cell>
          <cell r="C280" t="str">
            <v/>
          </cell>
          <cell r="D280" t="str">
            <v/>
          </cell>
        </row>
        <row r="281">
          <cell r="B281" t="str">
            <v/>
          </cell>
          <cell r="C281" t="str">
            <v/>
          </cell>
          <cell r="D281" t="str">
            <v/>
          </cell>
        </row>
        <row r="282">
          <cell r="B282" t="str">
            <v/>
          </cell>
          <cell r="C282" t="str">
            <v/>
          </cell>
          <cell r="D282" t="str">
            <v/>
          </cell>
        </row>
        <row r="283">
          <cell r="B283" t="str">
            <v/>
          </cell>
          <cell r="C283" t="str">
            <v/>
          </cell>
          <cell r="D283" t="str">
            <v/>
          </cell>
        </row>
        <row r="284">
          <cell r="B284" t="str">
            <v/>
          </cell>
          <cell r="C284" t="str">
            <v/>
          </cell>
          <cell r="D284" t="str">
            <v/>
          </cell>
        </row>
        <row r="285">
          <cell r="B285" t="str">
            <v/>
          </cell>
          <cell r="C285" t="str">
            <v/>
          </cell>
          <cell r="D285" t="str">
            <v/>
          </cell>
        </row>
        <row r="286">
          <cell r="B286" t="str">
            <v/>
          </cell>
          <cell r="C286" t="str">
            <v/>
          </cell>
          <cell r="D286" t="str">
            <v/>
          </cell>
        </row>
        <row r="287">
          <cell r="B287" t="str">
            <v/>
          </cell>
          <cell r="C287" t="str">
            <v/>
          </cell>
          <cell r="D287" t="str">
            <v/>
          </cell>
        </row>
        <row r="288">
          <cell r="B288" t="str">
            <v/>
          </cell>
          <cell r="C288" t="str">
            <v/>
          </cell>
          <cell r="D288" t="str">
            <v/>
          </cell>
        </row>
        <row r="289">
          <cell r="B289" t="str">
            <v/>
          </cell>
          <cell r="C289" t="str">
            <v/>
          </cell>
          <cell r="D289" t="str">
            <v/>
          </cell>
        </row>
        <row r="290">
          <cell r="B290" t="str">
            <v/>
          </cell>
          <cell r="C290" t="str">
            <v/>
          </cell>
          <cell r="D290" t="str">
            <v/>
          </cell>
        </row>
        <row r="291">
          <cell r="B291" t="str">
            <v/>
          </cell>
          <cell r="C291" t="str">
            <v/>
          </cell>
          <cell r="D291" t="str">
            <v/>
          </cell>
        </row>
        <row r="292">
          <cell r="B292" t="str">
            <v/>
          </cell>
          <cell r="C292" t="str">
            <v/>
          </cell>
          <cell r="D292" t="str">
            <v/>
          </cell>
        </row>
        <row r="293">
          <cell r="B293" t="str">
            <v/>
          </cell>
          <cell r="C293" t="str">
            <v/>
          </cell>
          <cell r="D293" t="str">
            <v/>
          </cell>
        </row>
        <row r="294">
          <cell r="B294" t="str">
            <v/>
          </cell>
          <cell r="C294" t="str">
            <v/>
          </cell>
          <cell r="D294" t="str">
            <v/>
          </cell>
        </row>
        <row r="295">
          <cell r="B295" t="str">
            <v/>
          </cell>
          <cell r="C295" t="str">
            <v/>
          </cell>
          <cell r="D295" t="str">
            <v/>
          </cell>
        </row>
        <row r="296">
          <cell r="B296" t="str">
            <v/>
          </cell>
          <cell r="C296" t="str">
            <v/>
          </cell>
          <cell r="D296" t="str">
            <v/>
          </cell>
        </row>
        <row r="297">
          <cell r="B297" t="str">
            <v/>
          </cell>
          <cell r="C297" t="str">
            <v/>
          </cell>
          <cell r="D297" t="str">
            <v/>
          </cell>
        </row>
        <row r="298">
          <cell r="B298" t="str">
            <v/>
          </cell>
          <cell r="C298" t="str">
            <v/>
          </cell>
          <cell r="D298" t="str">
            <v/>
          </cell>
        </row>
        <row r="299">
          <cell r="B299" t="str">
            <v/>
          </cell>
          <cell r="C299" t="str">
            <v/>
          </cell>
          <cell r="D299" t="str">
            <v/>
          </cell>
        </row>
        <row r="300">
          <cell r="B300" t="str">
            <v/>
          </cell>
          <cell r="C300" t="str">
            <v/>
          </cell>
          <cell r="D300" t="str">
            <v/>
          </cell>
        </row>
        <row r="301">
          <cell r="B301" t="str">
            <v/>
          </cell>
          <cell r="C301" t="str">
            <v/>
          </cell>
          <cell r="D301" t="str">
            <v/>
          </cell>
        </row>
        <row r="302">
          <cell r="B302" t="str">
            <v/>
          </cell>
          <cell r="C302" t="str">
            <v/>
          </cell>
          <cell r="D302" t="str">
            <v/>
          </cell>
        </row>
        <row r="303">
          <cell r="B303" t="str">
            <v/>
          </cell>
          <cell r="C303" t="str">
            <v/>
          </cell>
          <cell r="D303" t="str">
            <v/>
          </cell>
        </row>
        <row r="304">
          <cell r="B304" t="str">
            <v/>
          </cell>
          <cell r="C304" t="str">
            <v/>
          </cell>
          <cell r="D304" t="str">
            <v/>
          </cell>
        </row>
        <row r="305">
          <cell r="B305" t="str">
            <v/>
          </cell>
          <cell r="C305" t="str">
            <v/>
          </cell>
          <cell r="D305" t="str">
            <v/>
          </cell>
        </row>
        <row r="306">
          <cell r="B306" t="str">
            <v/>
          </cell>
          <cell r="C306" t="str">
            <v/>
          </cell>
          <cell r="D306" t="str">
            <v/>
          </cell>
        </row>
        <row r="307">
          <cell r="B307" t="str">
            <v/>
          </cell>
          <cell r="C307" t="str">
            <v/>
          </cell>
          <cell r="D307" t="str">
            <v/>
          </cell>
        </row>
        <row r="308">
          <cell r="B308" t="str">
            <v/>
          </cell>
          <cell r="C308" t="str">
            <v/>
          </cell>
          <cell r="D308" t="str">
            <v/>
          </cell>
        </row>
        <row r="309">
          <cell r="B309" t="str">
            <v/>
          </cell>
          <cell r="C309" t="str">
            <v/>
          </cell>
          <cell r="D309" t="str">
            <v/>
          </cell>
        </row>
        <row r="310">
          <cell r="B310" t="str">
            <v/>
          </cell>
          <cell r="C310" t="str">
            <v/>
          </cell>
          <cell r="D310" t="str">
            <v/>
          </cell>
        </row>
        <row r="311">
          <cell r="B311" t="str">
            <v/>
          </cell>
          <cell r="C311" t="str">
            <v/>
          </cell>
          <cell r="D311" t="str">
            <v/>
          </cell>
        </row>
        <row r="312">
          <cell r="B312" t="str">
            <v/>
          </cell>
          <cell r="C312" t="str">
            <v/>
          </cell>
          <cell r="D312" t="str">
            <v/>
          </cell>
        </row>
        <row r="313">
          <cell r="B313" t="str">
            <v/>
          </cell>
          <cell r="C313" t="str">
            <v/>
          </cell>
          <cell r="D313" t="str">
            <v/>
          </cell>
        </row>
        <row r="314">
          <cell r="B314" t="str">
            <v/>
          </cell>
          <cell r="C314" t="str">
            <v/>
          </cell>
          <cell r="D314" t="str">
            <v/>
          </cell>
        </row>
        <row r="315">
          <cell r="B315" t="str">
            <v/>
          </cell>
          <cell r="C315" t="str">
            <v/>
          </cell>
          <cell r="D315" t="str">
            <v/>
          </cell>
        </row>
        <row r="316">
          <cell r="B316" t="str">
            <v/>
          </cell>
          <cell r="C316" t="str">
            <v/>
          </cell>
          <cell r="D316" t="str">
            <v/>
          </cell>
        </row>
        <row r="317">
          <cell r="B317" t="str">
            <v/>
          </cell>
          <cell r="C317" t="str">
            <v/>
          </cell>
          <cell r="D317" t="str">
            <v/>
          </cell>
        </row>
        <row r="318">
          <cell r="B318" t="str">
            <v/>
          </cell>
          <cell r="C318" t="str">
            <v/>
          </cell>
          <cell r="D318" t="str">
            <v/>
          </cell>
        </row>
        <row r="319">
          <cell r="B319" t="str">
            <v/>
          </cell>
          <cell r="C319" t="str">
            <v/>
          </cell>
          <cell r="D319" t="str">
            <v/>
          </cell>
        </row>
        <row r="320">
          <cell r="B320" t="str">
            <v/>
          </cell>
          <cell r="C320" t="str">
            <v/>
          </cell>
          <cell r="D320" t="str">
            <v/>
          </cell>
        </row>
        <row r="321">
          <cell r="B321" t="str">
            <v/>
          </cell>
          <cell r="C321" t="str">
            <v/>
          </cell>
          <cell r="D321" t="str">
            <v/>
          </cell>
        </row>
        <row r="322">
          <cell r="B322" t="str">
            <v/>
          </cell>
          <cell r="C322" t="str">
            <v/>
          </cell>
          <cell r="D322" t="str">
            <v/>
          </cell>
        </row>
        <row r="323">
          <cell r="B323" t="str">
            <v/>
          </cell>
          <cell r="C323" t="str">
            <v/>
          </cell>
          <cell r="D323" t="str">
            <v/>
          </cell>
        </row>
        <row r="324">
          <cell r="B324" t="str">
            <v/>
          </cell>
          <cell r="C324" t="str">
            <v/>
          </cell>
          <cell r="D324" t="str">
            <v/>
          </cell>
        </row>
        <row r="325">
          <cell r="B325" t="str">
            <v/>
          </cell>
          <cell r="C325" t="str">
            <v/>
          </cell>
          <cell r="D325" t="str">
            <v/>
          </cell>
        </row>
        <row r="326">
          <cell r="B326" t="str">
            <v/>
          </cell>
          <cell r="C326" t="str">
            <v/>
          </cell>
          <cell r="D326" t="str">
            <v/>
          </cell>
        </row>
        <row r="327">
          <cell r="B327" t="str">
            <v/>
          </cell>
          <cell r="C327" t="str">
            <v/>
          </cell>
          <cell r="D327" t="str">
            <v/>
          </cell>
        </row>
        <row r="328">
          <cell r="B328" t="str">
            <v/>
          </cell>
          <cell r="C328" t="str">
            <v/>
          </cell>
          <cell r="D328" t="str">
            <v/>
          </cell>
        </row>
        <row r="329">
          <cell r="B329" t="str">
            <v/>
          </cell>
          <cell r="C329" t="str">
            <v/>
          </cell>
          <cell r="D329" t="str">
            <v/>
          </cell>
        </row>
        <row r="330">
          <cell r="B330" t="str">
            <v/>
          </cell>
          <cell r="C330" t="str">
            <v/>
          </cell>
          <cell r="D330" t="str">
            <v/>
          </cell>
        </row>
        <row r="331">
          <cell r="B331" t="str">
            <v/>
          </cell>
          <cell r="C331" t="str">
            <v/>
          </cell>
          <cell r="D331" t="str">
            <v/>
          </cell>
        </row>
        <row r="332">
          <cell r="B332" t="str">
            <v/>
          </cell>
          <cell r="C332" t="str">
            <v/>
          </cell>
          <cell r="D332" t="str">
            <v/>
          </cell>
        </row>
        <row r="333">
          <cell r="B333" t="str">
            <v/>
          </cell>
          <cell r="C333" t="str">
            <v/>
          </cell>
          <cell r="D333" t="str">
            <v/>
          </cell>
        </row>
        <row r="334">
          <cell r="B334" t="str">
            <v/>
          </cell>
          <cell r="C334" t="str">
            <v/>
          </cell>
          <cell r="D334" t="str">
            <v/>
          </cell>
        </row>
        <row r="335">
          <cell r="B335" t="str">
            <v/>
          </cell>
          <cell r="C335" t="str">
            <v/>
          </cell>
          <cell r="D335" t="str">
            <v/>
          </cell>
        </row>
        <row r="336">
          <cell r="B336" t="str">
            <v/>
          </cell>
          <cell r="C336" t="str">
            <v/>
          </cell>
          <cell r="D336" t="str">
            <v/>
          </cell>
        </row>
        <row r="337">
          <cell r="B337" t="str">
            <v/>
          </cell>
          <cell r="C337" t="str">
            <v/>
          </cell>
          <cell r="D337" t="str">
            <v/>
          </cell>
        </row>
        <row r="338">
          <cell r="B338" t="str">
            <v/>
          </cell>
          <cell r="C338" t="str">
            <v/>
          </cell>
          <cell r="D338" t="str">
            <v/>
          </cell>
        </row>
        <row r="339">
          <cell r="B339" t="str">
            <v/>
          </cell>
          <cell r="C339" t="str">
            <v/>
          </cell>
          <cell r="D339" t="str">
            <v/>
          </cell>
        </row>
        <row r="340">
          <cell r="B340" t="str">
            <v/>
          </cell>
          <cell r="C340" t="str">
            <v/>
          </cell>
          <cell r="D340" t="str">
            <v/>
          </cell>
        </row>
        <row r="341">
          <cell r="B341" t="str">
            <v/>
          </cell>
          <cell r="C341" t="str">
            <v/>
          </cell>
          <cell r="D341" t="str">
            <v/>
          </cell>
        </row>
        <row r="342">
          <cell r="B342" t="str">
            <v/>
          </cell>
          <cell r="C342" t="str">
            <v/>
          </cell>
          <cell r="D342" t="str">
            <v/>
          </cell>
        </row>
        <row r="343">
          <cell r="B343" t="str">
            <v/>
          </cell>
          <cell r="C343" t="str">
            <v/>
          </cell>
          <cell r="D343" t="str">
            <v/>
          </cell>
        </row>
        <row r="344">
          <cell r="B344" t="str">
            <v/>
          </cell>
          <cell r="C344" t="str">
            <v/>
          </cell>
          <cell r="D344" t="str">
            <v/>
          </cell>
        </row>
        <row r="345">
          <cell r="B345" t="str">
            <v/>
          </cell>
          <cell r="C345" t="str">
            <v/>
          </cell>
          <cell r="D345" t="str">
            <v/>
          </cell>
        </row>
        <row r="346">
          <cell r="B346" t="str">
            <v/>
          </cell>
          <cell r="C346" t="str">
            <v/>
          </cell>
          <cell r="D346" t="str">
            <v/>
          </cell>
        </row>
        <row r="347">
          <cell r="B347" t="str">
            <v/>
          </cell>
          <cell r="C347" t="str">
            <v/>
          </cell>
          <cell r="D347" t="str">
            <v/>
          </cell>
        </row>
        <row r="348">
          <cell r="B348" t="str">
            <v/>
          </cell>
          <cell r="C348" t="str">
            <v/>
          </cell>
          <cell r="D348" t="str">
            <v/>
          </cell>
        </row>
        <row r="349">
          <cell r="B349" t="str">
            <v/>
          </cell>
          <cell r="C349" t="str">
            <v/>
          </cell>
          <cell r="D349" t="str">
            <v/>
          </cell>
        </row>
        <row r="350">
          <cell r="B350" t="str">
            <v/>
          </cell>
          <cell r="C350" t="str">
            <v/>
          </cell>
          <cell r="D350" t="str">
            <v/>
          </cell>
        </row>
        <row r="351">
          <cell r="B351" t="str">
            <v/>
          </cell>
          <cell r="C351" t="str">
            <v/>
          </cell>
          <cell r="D351" t="str">
            <v/>
          </cell>
        </row>
        <row r="352">
          <cell r="B352" t="str">
            <v/>
          </cell>
          <cell r="C352" t="str">
            <v/>
          </cell>
          <cell r="D352" t="str">
            <v/>
          </cell>
        </row>
        <row r="353">
          <cell r="B353" t="str">
            <v/>
          </cell>
          <cell r="C353" t="str">
            <v/>
          </cell>
          <cell r="D353" t="str">
            <v/>
          </cell>
        </row>
        <row r="354">
          <cell r="B354" t="str">
            <v/>
          </cell>
          <cell r="C354" t="str">
            <v/>
          </cell>
          <cell r="D354" t="str">
            <v/>
          </cell>
        </row>
        <row r="355">
          <cell r="B355" t="str">
            <v/>
          </cell>
          <cell r="C355" t="str">
            <v/>
          </cell>
          <cell r="D355" t="str">
            <v/>
          </cell>
        </row>
        <row r="356">
          <cell r="B356" t="str">
            <v/>
          </cell>
          <cell r="C356" t="str">
            <v/>
          </cell>
          <cell r="D356" t="str">
            <v/>
          </cell>
        </row>
        <row r="357">
          <cell r="B357" t="str">
            <v/>
          </cell>
          <cell r="C357" t="str">
            <v/>
          </cell>
          <cell r="D357" t="str">
            <v/>
          </cell>
        </row>
        <row r="358">
          <cell r="B358" t="str">
            <v/>
          </cell>
          <cell r="C358" t="str">
            <v/>
          </cell>
          <cell r="D358" t="str">
            <v/>
          </cell>
        </row>
        <row r="359">
          <cell r="B359" t="str">
            <v/>
          </cell>
          <cell r="C359" t="str">
            <v/>
          </cell>
          <cell r="D359" t="str">
            <v/>
          </cell>
        </row>
        <row r="360">
          <cell r="B360" t="str">
            <v/>
          </cell>
          <cell r="C360" t="str">
            <v/>
          </cell>
          <cell r="D360" t="str">
            <v/>
          </cell>
        </row>
        <row r="361">
          <cell r="B361" t="str">
            <v/>
          </cell>
          <cell r="C361" t="str">
            <v/>
          </cell>
          <cell r="D361" t="str">
            <v/>
          </cell>
        </row>
        <row r="362">
          <cell r="B362" t="str">
            <v/>
          </cell>
          <cell r="C362" t="str">
            <v/>
          </cell>
          <cell r="D362" t="str">
            <v/>
          </cell>
        </row>
        <row r="363">
          <cell r="B363" t="str">
            <v/>
          </cell>
          <cell r="C363" t="str">
            <v/>
          </cell>
          <cell r="D363" t="str">
            <v/>
          </cell>
        </row>
        <row r="364">
          <cell r="B364" t="str">
            <v/>
          </cell>
          <cell r="C364" t="str">
            <v/>
          </cell>
          <cell r="D364" t="str">
            <v/>
          </cell>
        </row>
        <row r="365">
          <cell r="B365" t="str">
            <v/>
          </cell>
          <cell r="C365" t="str">
            <v/>
          </cell>
          <cell r="D365" t="str">
            <v/>
          </cell>
        </row>
        <row r="366">
          <cell r="B366" t="str">
            <v/>
          </cell>
          <cell r="C366" t="str">
            <v/>
          </cell>
          <cell r="D366" t="str">
            <v/>
          </cell>
        </row>
        <row r="367">
          <cell r="B367" t="str">
            <v/>
          </cell>
          <cell r="C367" t="str">
            <v/>
          </cell>
          <cell r="D367" t="str">
            <v/>
          </cell>
        </row>
        <row r="368">
          <cell r="B368" t="str">
            <v/>
          </cell>
          <cell r="C368" t="str">
            <v/>
          </cell>
          <cell r="D368" t="str">
            <v/>
          </cell>
        </row>
        <row r="369">
          <cell r="B369" t="str">
            <v/>
          </cell>
          <cell r="C369" t="str">
            <v/>
          </cell>
          <cell r="D369" t="str">
            <v/>
          </cell>
        </row>
        <row r="370">
          <cell r="B370" t="str">
            <v/>
          </cell>
          <cell r="C370" t="str">
            <v/>
          </cell>
          <cell r="D370" t="str">
            <v/>
          </cell>
        </row>
        <row r="371">
          <cell r="B371" t="str">
            <v/>
          </cell>
          <cell r="C371" t="str">
            <v/>
          </cell>
          <cell r="D371" t="str">
            <v/>
          </cell>
        </row>
        <row r="372">
          <cell r="B372" t="str">
            <v/>
          </cell>
          <cell r="C372" t="str">
            <v/>
          </cell>
          <cell r="D372" t="str">
            <v/>
          </cell>
        </row>
        <row r="373">
          <cell r="B373" t="str">
            <v/>
          </cell>
          <cell r="C373" t="str">
            <v/>
          </cell>
          <cell r="D373" t="str">
            <v/>
          </cell>
        </row>
        <row r="374">
          <cell r="B374" t="str">
            <v/>
          </cell>
          <cell r="C374" t="str">
            <v/>
          </cell>
          <cell r="D374" t="str">
            <v/>
          </cell>
        </row>
        <row r="375">
          <cell r="B375" t="str">
            <v/>
          </cell>
          <cell r="C375" t="str">
            <v/>
          </cell>
          <cell r="D375" t="str">
            <v/>
          </cell>
        </row>
        <row r="376">
          <cell r="B376" t="str">
            <v/>
          </cell>
          <cell r="C376" t="str">
            <v/>
          </cell>
          <cell r="D376" t="str">
            <v/>
          </cell>
        </row>
        <row r="377">
          <cell r="B377" t="str">
            <v/>
          </cell>
          <cell r="C377" t="str">
            <v/>
          </cell>
          <cell r="D377" t="str">
            <v/>
          </cell>
        </row>
        <row r="378">
          <cell r="B378" t="str">
            <v/>
          </cell>
          <cell r="C378" t="str">
            <v/>
          </cell>
          <cell r="D378" t="str">
            <v/>
          </cell>
        </row>
        <row r="379">
          <cell r="B379" t="str">
            <v/>
          </cell>
          <cell r="C379" t="str">
            <v/>
          </cell>
          <cell r="D379" t="str">
            <v/>
          </cell>
        </row>
        <row r="380">
          <cell r="B380" t="str">
            <v/>
          </cell>
          <cell r="C380" t="str">
            <v/>
          </cell>
          <cell r="D380" t="str">
            <v/>
          </cell>
        </row>
        <row r="381">
          <cell r="B381" t="str">
            <v/>
          </cell>
          <cell r="C381" t="str">
            <v/>
          </cell>
          <cell r="D381" t="str">
            <v/>
          </cell>
        </row>
        <row r="382">
          <cell r="B382" t="str">
            <v/>
          </cell>
          <cell r="C382" t="str">
            <v/>
          </cell>
          <cell r="D382" t="str">
            <v/>
          </cell>
        </row>
        <row r="383">
          <cell r="B383" t="str">
            <v/>
          </cell>
          <cell r="C383" t="str">
            <v/>
          </cell>
          <cell r="D383" t="str">
            <v/>
          </cell>
        </row>
        <row r="384">
          <cell r="B384" t="str">
            <v/>
          </cell>
          <cell r="C384" t="str">
            <v/>
          </cell>
          <cell r="D384" t="str">
            <v/>
          </cell>
        </row>
        <row r="385">
          <cell r="B385" t="str">
            <v/>
          </cell>
          <cell r="C385" t="str">
            <v/>
          </cell>
          <cell r="D385" t="str">
            <v/>
          </cell>
        </row>
        <row r="386">
          <cell r="B386" t="str">
            <v/>
          </cell>
          <cell r="C386" t="str">
            <v/>
          </cell>
          <cell r="D386" t="str">
            <v/>
          </cell>
        </row>
        <row r="387">
          <cell r="B387" t="str">
            <v/>
          </cell>
          <cell r="C387" t="str">
            <v/>
          </cell>
          <cell r="D387" t="str">
            <v/>
          </cell>
        </row>
        <row r="388">
          <cell r="B388" t="str">
            <v/>
          </cell>
          <cell r="C388" t="str">
            <v/>
          </cell>
          <cell r="D388" t="str">
            <v/>
          </cell>
        </row>
        <row r="389">
          <cell r="B389" t="str">
            <v/>
          </cell>
          <cell r="C389" t="str">
            <v/>
          </cell>
          <cell r="D389" t="str">
            <v/>
          </cell>
        </row>
        <row r="390">
          <cell r="B390" t="str">
            <v/>
          </cell>
          <cell r="C390" t="str">
            <v/>
          </cell>
          <cell r="D390" t="str">
            <v/>
          </cell>
        </row>
        <row r="391">
          <cell r="B391" t="str">
            <v/>
          </cell>
          <cell r="C391" t="str">
            <v/>
          </cell>
          <cell r="D391" t="str">
            <v/>
          </cell>
        </row>
        <row r="392">
          <cell r="B392" t="str">
            <v/>
          </cell>
          <cell r="C392" t="str">
            <v/>
          </cell>
          <cell r="D392" t="str">
            <v/>
          </cell>
        </row>
        <row r="393">
          <cell r="B393" t="str">
            <v/>
          </cell>
          <cell r="C393" t="str">
            <v/>
          </cell>
          <cell r="D393" t="str">
            <v/>
          </cell>
        </row>
        <row r="394">
          <cell r="B394" t="str">
            <v/>
          </cell>
          <cell r="C394" t="str">
            <v/>
          </cell>
          <cell r="D394" t="str">
            <v/>
          </cell>
        </row>
        <row r="395">
          <cell r="B395" t="str">
            <v/>
          </cell>
          <cell r="C395" t="str">
            <v/>
          </cell>
          <cell r="D395" t="str">
            <v/>
          </cell>
        </row>
        <row r="396">
          <cell r="B396" t="str">
            <v/>
          </cell>
          <cell r="C396" t="str">
            <v/>
          </cell>
          <cell r="D396" t="str">
            <v/>
          </cell>
        </row>
        <row r="397">
          <cell r="B397" t="str">
            <v/>
          </cell>
          <cell r="C397" t="str">
            <v/>
          </cell>
          <cell r="D397" t="str">
            <v/>
          </cell>
        </row>
        <row r="398">
          <cell r="B398" t="str">
            <v/>
          </cell>
          <cell r="C398" t="str">
            <v/>
          </cell>
          <cell r="D398" t="str">
            <v/>
          </cell>
        </row>
        <row r="399">
          <cell r="B399" t="str">
            <v/>
          </cell>
          <cell r="C399" t="str">
            <v/>
          </cell>
          <cell r="D399" t="str">
            <v/>
          </cell>
        </row>
        <row r="400">
          <cell r="B400" t="str">
            <v/>
          </cell>
          <cell r="C400" t="str">
            <v/>
          </cell>
          <cell r="D400" t="str">
            <v/>
          </cell>
        </row>
        <row r="401">
          <cell r="B401" t="str">
            <v/>
          </cell>
          <cell r="C401" t="str">
            <v/>
          </cell>
          <cell r="D401" t="str">
            <v/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5"/>
  <sheetViews>
    <sheetView tabSelected="1" zoomScaleNormal="100" workbookViewId="0">
      <selection activeCell="Q9" sqref="Q9"/>
    </sheetView>
  </sheetViews>
  <sheetFormatPr defaultRowHeight="15" customHeight="1" x14ac:dyDescent="0.25"/>
  <cols>
    <col min="1" max="1" width="6.28515625" style="2" customWidth="1"/>
    <col min="2" max="2" width="4.140625" style="7" customWidth="1"/>
    <col min="3" max="3" width="1.7109375" style="7" customWidth="1"/>
    <col min="4" max="4" width="32.7109375" style="4" customWidth="1"/>
    <col min="5" max="5" width="6.5703125" style="7" bestFit="1" customWidth="1"/>
    <col min="6" max="6" width="2.140625" style="2" bestFit="1" customWidth="1"/>
    <col min="7" max="7" width="30.7109375" style="4" customWidth="1"/>
    <col min="8" max="8" width="5.7109375" style="4" customWidth="1"/>
    <col min="9" max="9" width="2.5703125" style="2" customWidth="1"/>
    <col min="10" max="10" width="3.7109375" style="6" customWidth="1"/>
    <col min="11" max="11" width="6.42578125" style="2" bestFit="1" customWidth="1"/>
    <col min="12" max="12" width="3.7109375" style="7" customWidth="1"/>
    <col min="13" max="16384" width="9.140625" style="4"/>
  </cols>
  <sheetData>
    <row r="1" spans="1:12" ht="15" customHeight="1" x14ac:dyDescent="0.25">
      <c r="A1" s="1" t="s">
        <v>0</v>
      </c>
      <c r="B1" s="2">
        <v>1</v>
      </c>
      <c r="C1" s="2"/>
      <c r="D1" s="3" t="s">
        <v>1</v>
      </c>
      <c r="E1" s="3" t="s">
        <v>2</v>
      </c>
      <c r="G1" s="4" t="s">
        <v>3</v>
      </c>
      <c r="H1" s="5" t="s">
        <v>4</v>
      </c>
    </row>
    <row r="2" spans="1:12" ht="15" customHeight="1" x14ac:dyDescent="0.25">
      <c r="A2" s="2">
        <v>1</v>
      </c>
      <c r="B2" s="8" t="s">
        <v>5</v>
      </c>
      <c r="C2" s="8"/>
    </row>
    <row r="3" spans="1:12" ht="15" customHeight="1" x14ac:dyDescent="0.25">
      <c r="A3" s="2">
        <v>1</v>
      </c>
    </row>
    <row r="4" spans="1:12" ht="15" customHeight="1" x14ac:dyDescent="0.25">
      <c r="A4" s="2">
        <v>101</v>
      </c>
      <c r="B4" s="9">
        <v>1</v>
      </c>
      <c r="C4" s="9"/>
      <c r="D4" s="10" t="s">
        <v>6</v>
      </c>
      <c r="E4" s="9"/>
      <c r="F4" s="11" t="s">
        <v>7</v>
      </c>
      <c r="G4" s="10" t="s">
        <v>8</v>
      </c>
      <c r="K4" s="2" t="s">
        <v>9</v>
      </c>
    </row>
    <row r="5" spans="1:12" ht="15" customHeight="1" x14ac:dyDescent="0.25">
      <c r="C5" s="7">
        <v>1</v>
      </c>
      <c r="D5" s="4" t="s">
        <v>10</v>
      </c>
      <c r="E5" s="7" t="s">
        <v>11</v>
      </c>
      <c r="F5" s="2" t="s">
        <v>7</v>
      </c>
      <c r="G5" s="4" t="s">
        <v>12</v>
      </c>
      <c r="H5" s="7" t="s">
        <v>13</v>
      </c>
      <c r="J5" s="6">
        <v>1</v>
      </c>
      <c r="K5" s="2" t="s">
        <v>7</v>
      </c>
      <c r="L5" s="7">
        <v>0</v>
      </c>
    </row>
    <row r="6" spans="1:12" ht="15" customHeight="1" x14ac:dyDescent="0.25">
      <c r="C6" s="7">
        <v>2</v>
      </c>
      <c r="D6" s="4" t="s">
        <v>14</v>
      </c>
      <c r="E6" s="7" t="s">
        <v>13</v>
      </c>
      <c r="F6" s="2" t="s">
        <v>7</v>
      </c>
      <c r="G6" s="4" t="s">
        <v>15</v>
      </c>
      <c r="H6" s="7" t="s">
        <v>11</v>
      </c>
      <c r="J6" s="6">
        <v>1</v>
      </c>
      <c r="K6" s="2" t="s">
        <v>7</v>
      </c>
      <c r="L6" s="7">
        <v>0</v>
      </c>
    </row>
    <row r="7" spans="1:12" ht="15" customHeight="1" x14ac:dyDescent="0.25">
      <c r="C7" s="7">
        <v>3</v>
      </c>
      <c r="D7" s="4" t="s">
        <v>16</v>
      </c>
      <c r="E7" s="7" t="s">
        <v>11</v>
      </c>
      <c r="F7" s="2" t="s">
        <v>7</v>
      </c>
      <c r="G7" s="4" t="s">
        <v>17</v>
      </c>
      <c r="H7" s="7" t="s">
        <v>13</v>
      </c>
      <c r="J7" s="6">
        <v>1</v>
      </c>
      <c r="K7" s="2" t="s">
        <v>7</v>
      </c>
      <c r="L7" s="7">
        <v>0</v>
      </c>
    </row>
    <row r="8" spans="1:12" ht="15" customHeight="1" x14ac:dyDescent="0.25">
      <c r="C8" s="7">
        <v>4</v>
      </c>
      <c r="D8" s="4" t="s">
        <v>18</v>
      </c>
      <c r="E8" s="7" t="s">
        <v>13</v>
      </c>
      <c r="F8" s="2" t="s">
        <v>7</v>
      </c>
      <c r="G8" s="4" t="s">
        <v>19</v>
      </c>
      <c r="H8" s="7" t="s">
        <v>11</v>
      </c>
      <c r="J8" s="6">
        <v>1</v>
      </c>
      <c r="K8" s="2" t="s">
        <v>7</v>
      </c>
      <c r="L8" s="7">
        <v>0</v>
      </c>
    </row>
    <row r="9" spans="1:12" ht="15" customHeight="1" x14ac:dyDescent="0.25">
      <c r="H9" s="12" t="s">
        <v>20</v>
      </c>
      <c r="J9" s="6">
        <v>4</v>
      </c>
      <c r="K9" s="2" t="s">
        <v>7</v>
      </c>
      <c r="L9" s="7">
        <v>0</v>
      </c>
    </row>
    <row r="11" spans="1:12" ht="15" customHeight="1" x14ac:dyDescent="0.25">
      <c r="A11" s="2">
        <v>1</v>
      </c>
      <c r="B11" s="8" t="s">
        <v>5</v>
      </c>
      <c r="C11" s="8"/>
    </row>
    <row r="12" spans="1:12" ht="15" customHeight="1" x14ac:dyDescent="0.25">
      <c r="A12" s="2">
        <v>2</v>
      </c>
    </row>
    <row r="13" spans="1:12" ht="15" customHeight="1" x14ac:dyDescent="0.25">
      <c r="A13" s="2">
        <v>108</v>
      </c>
      <c r="B13" s="9">
        <v>8</v>
      </c>
      <c r="C13" s="9"/>
      <c r="D13" s="10" t="s">
        <v>21</v>
      </c>
      <c r="E13" s="9"/>
      <c r="F13" s="11" t="s">
        <v>7</v>
      </c>
      <c r="G13" s="10" t="s">
        <v>22</v>
      </c>
      <c r="K13" s="2" t="s">
        <v>9</v>
      </c>
    </row>
    <row r="14" spans="1:12" ht="15" customHeight="1" x14ac:dyDescent="0.25">
      <c r="C14" s="7">
        <v>1</v>
      </c>
      <c r="D14" s="4" t="s">
        <v>23</v>
      </c>
      <c r="E14" s="7" t="s">
        <v>11</v>
      </c>
      <c r="F14" s="2" t="s">
        <v>7</v>
      </c>
      <c r="G14" s="4" t="s">
        <v>24</v>
      </c>
      <c r="H14" s="7" t="s">
        <v>13</v>
      </c>
      <c r="J14" s="6">
        <v>0</v>
      </c>
      <c r="K14" s="2" t="s">
        <v>7</v>
      </c>
      <c r="L14" s="7">
        <v>1</v>
      </c>
    </row>
    <row r="15" spans="1:12" ht="15" customHeight="1" x14ac:dyDescent="0.25">
      <c r="C15" s="7">
        <v>2</v>
      </c>
      <c r="D15" s="4" t="s">
        <v>25</v>
      </c>
      <c r="E15" s="7" t="s">
        <v>13</v>
      </c>
      <c r="F15" s="2" t="s">
        <v>7</v>
      </c>
      <c r="G15" s="4" t="s">
        <v>26</v>
      </c>
      <c r="H15" s="7" t="s">
        <v>11</v>
      </c>
      <c r="J15" s="13">
        <v>0</v>
      </c>
      <c r="K15" s="2" t="s">
        <v>7</v>
      </c>
      <c r="L15" s="7">
        <v>1</v>
      </c>
    </row>
    <row r="16" spans="1:12" ht="15" customHeight="1" x14ac:dyDescent="0.25">
      <c r="C16" s="7">
        <v>3</v>
      </c>
      <c r="D16" s="4" t="s">
        <v>27</v>
      </c>
      <c r="E16" s="7" t="s">
        <v>11</v>
      </c>
      <c r="F16" s="2" t="s">
        <v>7</v>
      </c>
      <c r="G16" s="4" t="s">
        <v>28</v>
      </c>
      <c r="H16" s="7" t="s">
        <v>13</v>
      </c>
      <c r="J16" s="6">
        <v>0</v>
      </c>
      <c r="K16" s="2" t="s">
        <v>7</v>
      </c>
      <c r="L16" s="7">
        <v>1</v>
      </c>
    </row>
    <row r="17" spans="1:12" ht="15" customHeight="1" x14ac:dyDescent="0.25">
      <c r="C17" s="7">
        <v>4</v>
      </c>
      <c r="D17" s="4" t="s">
        <v>29</v>
      </c>
      <c r="E17" s="7" t="s">
        <v>13</v>
      </c>
      <c r="F17" s="2" t="s">
        <v>7</v>
      </c>
      <c r="G17" s="4" t="s">
        <v>30</v>
      </c>
      <c r="H17" s="7" t="s">
        <v>11</v>
      </c>
      <c r="J17" s="6">
        <v>0</v>
      </c>
      <c r="K17" s="2" t="s">
        <v>7</v>
      </c>
      <c r="L17" s="7">
        <v>1</v>
      </c>
    </row>
    <row r="18" spans="1:12" ht="15" customHeight="1" x14ac:dyDescent="0.25">
      <c r="H18" s="12" t="s">
        <v>20</v>
      </c>
      <c r="J18" s="6">
        <v>0</v>
      </c>
      <c r="K18" s="2" t="s">
        <v>7</v>
      </c>
      <c r="L18" s="7">
        <v>4</v>
      </c>
    </row>
    <row r="20" spans="1:12" ht="15" customHeight="1" x14ac:dyDescent="0.25">
      <c r="A20" s="2">
        <v>2</v>
      </c>
      <c r="B20" s="8" t="s">
        <v>5</v>
      </c>
      <c r="C20" s="8"/>
    </row>
    <row r="21" spans="1:12" ht="15" customHeight="1" x14ac:dyDescent="0.25">
      <c r="A21" s="2">
        <v>1</v>
      </c>
    </row>
    <row r="22" spans="1:12" ht="15" customHeight="1" x14ac:dyDescent="0.25">
      <c r="A22" s="2">
        <v>102</v>
      </c>
      <c r="B22" s="9">
        <v>2</v>
      </c>
      <c r="C22" s="9"/>
      <c r="D22" s="10" t="s">
        <v>32</v>
      </c>
      <c r="E22" s="9"/>
      <c r="F22" s="11" t="s">
        <v>7</v>
      </c>
      <c r="G22" s="10" t="s">
        <v>33</v>
      </c>
      <c r="K22" s="2" t="s">
        <v>9</v>
      </c>
    </row>
    <row r="23" spans="1:12" ht="15" customHeight="1" x14ac:dyDescent="0.25">
      <c r="C23" s="7">
        <v>1</v>
      </c>
      <c r="D23" s="4" t="s">
        <v>34</v>
      </c>
      <c r="E23" s="7" t="s">
        <v>11</v>
      </c>
      <c r="F23" s="2" t="s">
        <v>7</v>
      </c>
      <c r="G23" s="4" t="s">
        <v>35</v>
      </c>
      <c r="H23" s="7" t="s">
        <v>13</v>
      </c>
      <c r="J23" s="6">
        <v>0</v>
      </c>
      <c r="K23" s="2" t="s">
        <v>7</v>
      </c>
      <c r="L23" s="7">
        <v>1</v>
      </c>
    </row>
    <row r="24" spans="1:12" ht="15" customHeight="1" x14ac:dyDescent="0.25">
      <c r="C24" s="7">
        <v>2</v>
      </c>
      <c r="D24" s="4" t="s">
        <v>36</v>
      </c>
      <c r="E24" s="7" t="s">
        <v>13</v>
      </c>
      <c r="F24" s="2" t="s">
        <v>7</v>
      </c>
      <c r="G24" s="4" t="s">
        <v>37</v>
      </c>
      <c r="H24" s="7" t="s">
        <v>11</v>
      </c>
      <c r="J24" s="6">
        <v>0</v>
      </c>
      <c r="K24" s="2" t="s">
        <v>7</v>
      </c>
      <c r="L24" s="7">
        <v>1</v>
      </c>
    </row>
    <row r="25" spans="1:12" ht="15" customHeight="1" x14ac:dyDescent="0.25">
      <c r="C25" s="7">
        <v>3</v>
      </c>
      <c r="D25" s="4" t="s">
        <v>38</v>
      </c>
      <c r="E25" s="7" t="s">
        <v>11</v>
      </c>
      <c r="F25" s="2" t="s">
        <v>7</v>
      </c>
      <c r="G25" s="4" t="s">
        <v>39</v>
      </c>
      <c r="H25" s="7" t="s">
        <v>13</v>
      </c>
      <c r="J25" s="6">
        <v>0</v>
      </c>
      <c r="K25" s="2" t="s">
        <v>7</v>
      </c>
      <c r="L25" s="7">
        <v>1</v>
      </c>
    </row>
    <row r="26" spans="1:12" ht="15" customHeight="1" x14ac:dyDescent="0.25">
      <c r="C26" s="7">
        <v>4</v>
      </c>
      <c r="D26" s="4" t="s">
        <v>40</v>
      </c>
      <c r="E26" s="7" t="s">
        <v>13</v>
      </c>
      <c r="F26" s="2" t="s">
        <v>7</v>
      </c>
      <c r="G26" s="4" t="s">
        <v>41</v>
      </c>
      <c r="H26" s="7" t="s">
        <v>11</v>
      </c>
      <c r="J26" s="6">
        <v>0</v>
      </c>
      <c r="K26" s="2" t="s">
        <v>7</v>
      </c>
      <c r="L26" s="7">
        <v>1</v>
      </c>
    </row>
    <row r="27" spans="1:12" ht="15" customHeight="1" x14ac:dyDescent="0.25">
      <c r="H27" s="12" t="s">
        <v>20</v>
      </c>
      <c r="J27" s="6">
        <v>0</v>
      </c>
      <c r="K27" s="2" t="s">
        <v>7</v>
      </c>
      <c r="L27" s="7">
        <v>4</v>
      </c>
    </row>
    <row r="29" spans="1:12" ht="15" customHeight="1" x14ac:dyDescent="0.25">
      <c r="A29" s="2">
        <v>2</v>
      </c>
      <c r="B29" s="8" t="s">
        <v>5</v>
      </c>
      <c r="C29" s="8"/>
    </row>
    <row r="30" spans="1:12" ht="15" customHeight="1" x14ac:dyDescent="0.25">
      <c r="A30" s="2">
        <v>2</v>
      </c>
    </row>
    <row r="31" spans="1:12" ht="15" customHeight="1" x14ac:dyDescent="0.25">
      <c r="A31" s="2">
        <v>109</v>
      </c>
      <c r="B31" s="9">
        <v>9</v>
      </c>
      <c r="C31" s="9"/>
      <c r="D31" s="10" t="s">
        <v>42</v>
      </c>
      <c r="E31" s="9"/>
      <c r="F31" s="11" t="s">
        <v>7</v>
      </c>
      <c r="G31" s="10" t="s">
        <v>43</v>
      </c>
      <c r="K31" s="2" t="s">
        <v>9</v>
      </c>
    </row>
    <row r="32" spans="1:12" ht="15" customHeight="1" x14ac:dyDescent="0.25">
      <c r="C32" s="7">
        <v>1</v>
      </c>
      <c r="D32" s="4" t="s">
        <v>44</v>
      </c>
      <c r="E32" s="7" t="s">
        <v>11</v>
      </c>
      <c r="F32" s="2" t="s">
        <v>7</v>
      </c>
      <c r="G32" s="4" t="s">
        <v>45</v>
      </c>
      <c r="H32" s="7" t="s">
        <v>13</v>
      </c>
      <c r="J32" s="6">
        <v>1</v>
      </c>
      <c r="K32" s="2" t="s">
        <v>7</v>
      </c>
      <c r="L32" s="7">
        <v>0</v>
      </c>
    </row>
    <row r="33" spans="1:12" ht="15" customHeight="1" x14ac:dyDescent="0.25">
      <c r="C33" s="7">
        <v>2</v>
      </c>
      <c r="D33" s="4" t="s">
        <v>46</v>
      </c>
      <c r="E33" s="7" t="s">
        <v>13</v>
      </c>
      <c r="F33" s="2" t="s">
        <v>7</v>
      </c>
      <c r="G33" s="4" t="s">
        <v>47</v>
      </c>
      <c r="H33" s="7" t="s">
        <v>11</v>
      </c>
      <c r="J33" s="6">
        <v>0</v>
      </c>
      <c r="K33" s="2" t="s">
        <v>7</v>
      </c>
      <c r="L33" s="7">
        <v>1</v>
      </c>
    </row>
    <row r="34" spans="1:12" ht="15" customHeight="1" x14ac:dyDescent="0.25">
      <c r="C34" s="7">
        <v>3</v>
      </c>
      <c r="D34" s="4" t="s">
        <v>48</v>
      </c>
      <c r="E34" s="7" t="s">
        <v>11</v>
      </c>
      <c r="F34" s="2" t="s">
        <v>7</v>
      </c>
      <c r="G34" s="4" t="s">
        <v>49</v>
      </c>
      <c r="H34" s="7" t="s">
        <v>13</v>
      </c>
      <c r="J34" s="6">
        <v>1</v>
      </c>
      <c r="K34" s="2" t="s">
        <v>7</v>
      </c>
      <c r="L34" s="7">
        <v>0</v>
      </c>
    </row>
    <row r="35" spans="1:12" ht="15" customHeight="1" x14ac:dyDescent="0.25">
      <c r="C35" s="7">
        <v>4</v>
      </c>
      <c r="D35" s="4" t="s">
        <v>50</v>
      </c>
      <c r="E35" s="7" t="s">
        <v>13</v>
      </c>
      <c r="F35" s="2" t="s">
        <v>7</v>
      </c>
      <c r="G35" s="4" t="s">
        <v>51</v>
      </c>
      <c r="H35" s="7" t="s">
        <v>11</v>
      </c>
      <c r="J35" s="6">
        <v>1</v>
      </c>
      <c r="K35" s="2" t="s">
        <v>7</v>
      </c>
      <c r="L35" s="7">
        <v>0</v>
      </c>
    </row>
    <row r="36" spans="1:12" ht="15" customHeight="1" x14ac:dyDescent="0.25">
      <c r="H36" s="12" t="s">
        <v>20</v>
      </c>
      <c r="J36" s="6">
        <v>3</v>
      </c>
      <c r="K36" s="2" t="s">
        <v>7</v>
      </c>
      <c r="L36" s="7">
        <v>1</v>
      </c>
    </row>
    <row r="38" spans="1:12" ht="15" customHeight="1" x14ac:dyDescent="0.25">
      <c r="A38" s="2">
        <v>3</v>
      </c>
      <c r="B38" s="8" t="s">
        <v>5</v>
      </c>
      <c r="C38" s="8"/>
    </row>
    <row r="39" spans="1:12" ht="15" customHeight="1" x14ac:dyDescent="0.25">
      <c r="A39" s="2">
        <v>1</v>
      </c>
    </row>
    <row r="40" spans="1:12" ht="15" customHeight="1" x14ac:dyDescent="0.25">
      <c r="A40" s="2">
        <v>103</v>
      </c>
      <c r="B40" s="9">
        <v>3</v>
      </c>
      <c r="C40" s="9"/>
      <c r="D40" s="10" t="s">
        <v>52</v>
      </c>
      <c r="E40" s="9"/>
      <c r="F40" s="11" t="s">
        <v>7</v>
      </c>
      <c r="G40" s="10" t="s">
        <v>53</v>
      </c>
      <c r="K40" s="2" t="s">
        <v>9</v>
      </c>
    </row>
    <row r="41" spans="1:12" ht="15" customHeight="1" x14ac:dyDescent="0.25">
      <c r="C41" s="7">
        <v>1</v>
      </c>
      <c r="D41" s="4" t="s">
        <v>54</v>
      </c>
      <c r="E41" s="7" t="s">
        <v>11</v>
      </c>
      <c r="F41" s="2" t="s">
        <v>7</v>
      </c>
      <c r="G41" s="4" t="s">
        <v>55</v>
      </c>
      <c r="H41" s="7" t="s">
        <v>13</v>
      </c>
      <c r="J41" s="6">
        <v>1</v>
      </c>
      <c r="K41" s="2" t="s">
        <v>7</v>
      </c>
      <c r="L41" s="7">
        <v>0</v>
      </c>
    </row>
    <row r="42" spans="1:12" ht="15" customHeight="1" x14ac:dyDescent="0.25">
      <c r="C42" s="7">
        <v>2</v>
      </c>
      <c r="D42" s="4" t="s">
        <v>56</v>
      </c>
      <c r="E42" s="7" t="s">
        <v>13</v>
      </c>
      <c r="F42" s="2" t="s">
        <v>7</v>
      </c>
      <c r="G42" s="4" t="s">
        <v>57</v>
      </c>
      <c r="H42" s="7" t="s">
        <v>11</v>
      </c>
      <c r="J42" s="6">
        <v>1</v>
      </c>
      <c r="K42" s="2" t="s">
        <v>7</v>
      </c>
      <c r="L42" s="7">
        <v>0</v>
      </c>
    </row>
    <row r="43" spans="1:12" ht="15" customHeight="1" x14ac:dyDescent="0.25">
      <c r="C43" s="7">
        <v>3</v>
      </c>
      <c r="D43" s="4" t="s">
        <v>58</v>
      </c>
      <c r="E43" s="7" t="s">
        <v>11</v>
      </c>
      <c r="F43" s="2" t="s">
        <v>7</v>
      </c>
      <c r="G43" s="4" t="s">
        <v>59</v>
      </c>
      <c r="H43" s="7" t="s">
        <v>13</v>
      </c>
      <c r="J43" s="6">
        <v>1</v>
      </c>
      <c r="K43" s="2" t="s">
        <v>7</v>
      </c>
      <c r="L43" s="7">
        <v>0</v>
      </c>
    </row>
    <row r="44" spans="1:12" ht="15" customHeight="1" x14ac:dyDescent="0.25">
      <c r="C44" s="7">
        <v>4</v>
      </c>
      <c r="D44" s="4" t="s">
        <v>60</v>
      </c>
      <c r="E44" s="7" t="s">
        <v>13</v>
      </c>
      <c r="F44" s="2" t="s">
        <v>7</v>
      </c>
      <c r="G44" s="4" t="s">
        <v>61</v>
      </c>
      <c r="H44" s="7" t="s">
        <v>11</v>
      </c>
      <c r="J44" s="6">
        <v>1</v>
      </c>
      <c r="K44" s="2" t="s">
        <v>7</v>
      </c>
      <c r="L44" s="7">
        <v>0</v>
      </c>
    </row>
    <row r="45" spans="1:12" ht="15" customHeight="1" x14ac:dyDescent="0.25">
      <c r="H45" s="12" t="s">
        <v>20</v>
      </c>
      <c r="J45" s="6">
        <v>4</v>
      </c>
      <c r="K45" s="2" t="s">
        <v>7</v>
      </c>
      <c r="L45" s="7">
        <v>0</v>
      </c>
    </row>
    <row r="47" spans="1:12" ht="15" customHeight="1" x14ac:dyDescent="0.25">
      <c r="A47" s="2">
        <v>3</v>
      </c>
      <c r="B47" s="8" t="s">
        <v>5</v>
      </c>
      <c r="C47" s="8"/>
    </row>
    <row r="48" spans="1:12" ht="15" customHeight="1" x14ac:dyDescent="0.25">
      <c r="A48" s="2">
        <v>2</v>
      </c>
    </row>
    <row r="49" spans="1:12" ht="15" customHeight="1" x14ac:dyDescent="0.25">
      <c r="A49" s="2">
        <v>110</v>
      </c>
      <c r="B49" s="9">
        <v>10</v>
      </c>
      <c r="C49" s="9"/>
      <c r="D49" s="10" t="s">
        <v>62</v>
      </c>
      <c r="E49" s="9"/>
      <c r="F49" s="11" t="s">
        <v>7</v>
      </c>
      <c r="G49" s="10" t="s">
        <v>63</v>
      </c>
      <c r="K49" s="2" t="s">
        <v>9</v>
      </c>
    </row>
    <row r="50" spans="1:12" ht="15" customHeight="1" x14ac:dyDescent="0.25">
      <c r="C50" s="7">
        <v>1</v>
      </c>
      <c r="D50" s="4" t="s">
        <v>64</v>
      </c>
      <c r="E50" s="7" t="s">
        <v>11</v>
      </c>
      <c r="F50" s="2" t="s">
        <v>7</v>
      </c>
      <c r="G50" s="4" t="s">
        <v>65</v>
      </c>
      <c r="H50" s="7" t="s">
        <v>13</v>
      </c>
      <c r="J50" s="6">
        <v>0</v>
      </c>
      <c r="K50" s="2" t="s">
        <v>7</v>
      </c>
      <c r="L50" s="7">
        <v>1</v>
      </c>
    </row>
    <row r="51" spans="1:12" ht="15" customHeight="1" x14ac:dyDescent="0.25">
      <c r="C51" s="7">
        <v>2</v>
      </c>
      <c r="D51" s="4" t="s">
        <v>66</v>
      </c>
      <c r="E51" s="7" t="s">
        <v>13</v>
      </c>
      <c r="F51" s="2" t="s">
        <v>7</v>
      </c>
      <c r="G51" s="4" t="s">
        <v>67</v>
      </c>
      <c r="H51" s="7" t="s">
        <v>11</v>
      </c>
      <c r="J51" s="6">
        <v>0</v>
      </c>
      <c r="K51" s="2" t="s">
        <v>7</v>
      </c>
      <c r="L51" s="7">
        <v>1</v>
      </c>
    </row>
    <row r="52" spans="1:12" ht="15" customHeight="1" x14ac:dyDescent="0.25">
      <c r="C52" s="7">
        <v>3</v>
      </c>
      <c r="D52" s="4" t="s">
        <v>68</v>
      </c>
      <c r="E52" s="7" t="s">
        <v>11</v>
      </c>
      <c r="F52" s="2" t="s">
        <v>7</v>
      </c>
      <c r="G52" s="4" t="s">
        <v>69</v>
      </c>
      <c r="H52" s="7" t="s">
        <v>13</v>
      </c>
      <c r="J52" s="6">
        <v>0</v>
      </c>
      <c r="K52" s="2" t="s">
        <v>7</v>
      </c>
      <c r="L52" s="7">
        <v>1</v>
      </c>
    </row>
    <row r="53" spans="1:12" ht="15" customHeight="1" x14ac:dyDescent="0.25">
      <c r="C53" s="7">
        <v>4</v>
      </c>
      <c r="D53" s="4" t="s">
        <v>70</v>
      </c>
      <c r="E53" s="7" t="s">
        <v>13</v>
      </c>
      <c r="F53" s="2" t="s">
        <v>7</v>
      </c>
      <c r="G53" s="4" t="s">
        <v>71</v>
      </c>
      <c r="H53" s="7" t="s">
        <v>11</v>
      </c>
      <c r="J53" s="6">
        <v>0</v>
      </c>
      <c r="K53" s="2" t="s">
        <v>7</v>
      </c>
      <c r="L53" s="7">
        <v>1</v>
      </c>
    </row>
    <row r="54" spans="1:12" ht="15" customHeight="1" x14ac:dyDescent="0.25">
      <c r="H54" s="12" t="s">
        <v>20</v>
      </c>
      <c r="J54" s="6">
        <v>0</v>
      </c>
      <c r="K54" s="2" t="s">
        <v>7</v>
      </c>
      <c r="L54" s="7">
        <v>4</v>
      </c>
    </row>
    <row r="56" spans="1:12" ht="15" customHeight="1" x14ac:dyDescent="0.25">
      <c r="A56" s="2">
        <v>4</v>
      </c>
      <c r="B56" s="8" t="s">
        <v>5</v>
      </c>
      <c r="C56" s="8"/>
    </row>
    <row r="57" spans="1:12" ht="15" customHeight="1" x14ac:dyDescent="0.25">
      <c r="A57" s="2">
        <v>1</v>
      </c>
    </row>
    <row r="58" spans="1:12" ht="15" customHeight="1" x14ac:dyDescent="0.25">
      <c r="A58" s="2">
        <v>104</v>
      </c>
      <c r="B58" s="9">
        <v>4</v>
      </c>
      <c r="C58" s="9"/>
      <c r="D58" s="10" t="s">
        <v>72</v>
      </c>
      <c r="E58" s="9"/>
      <c r="F58" s="11" t="s">
        <v>7</v>
      </c>
      <c r="G58" s="10" t="s">
        <v>73</v>
      </c>
      <c r="K58" s="2" t="s">
        <v>9</v>
      </c>
    </row>
    <row r="59" spans="1:12" ht="15" customHeight="1" x14ac:dyDescent="0.25">
      <c r="C59" s="7">
        <v>1</v>
      </c>
      <c r="D59" s="4" t="s">
        <v>74</v>
      </c>
      <c r="E59" s="7" t="s">
        <v>11</v>
      </c>
      <c r="F59" s="2" t="s">
        <v>7</v>
      </c>
      <c r="G59" s="4" t="s">
        <v>75</v>
      </c>
      <c r="H59" s="7" t="s">
        <v>13</v>
      </c>
      <c r="J59" s="6">
        <v>0</v>
      </c>
      <c r="K59" s="2" t="s">
        <v>7</v>
      </c>
      <c r="L59" s="7">
        <v>1</v>
      </c>
    </row>
    <row r="60" spans="1:12" ht="15" customHeight="1" x14ac:dyDescent="0.25">
      <c r="C60" s="7">
        <v>2</v>
      </c>
      <c r="D60" s="4" t="s">
        <v>76</v>
      </c>
      <c r="E60" s="7" t="s">
        <v>13</v>
      </c>
      <c r="F60" s="2" t="s">
        <v>7</v>
      </c>
      <c r="G60" s="4" t="s">
        <v>77</v>
      </c>
      <c r="H60" s="7" t="s">
        <v>11</v>
      </c>
      <c r="J60" s="6">
        <v>0</v>
      </c>
      <c r="K60" s="2" t="s">
        <v>7</v>
      </c>
      <c r="L60" s="7">
        <v>1</v>
      </c>
    </row>
    <row r="61" spans="1:12" ht="15" customHeight="1" x14ac:dyDescent="0.25">
      <c r="C61" s="7">
        <v>3</v>
      </c>
      <c r="D61" s="4" t="s">
        <v>78</v>
      </c>
      <c r="E61" s="7" t="s">
        <v>11</v>
      </c>
      <c r="F61" s="2" t="s">
        <v>7</v>
      </c>
      <c r="G61" s="4" t="s">
        <v>79</v>
      </c>
      <c r="H61" s="7" t="s">
        <v>13</v>
      </c>
      <c r="J61" s="6">
        <v>0</v>
      </c>
      <c r="K61" s="2" t="s">
        <v>7</v>
      </c>
      <c r="L61" s="7">
        <v>1</v>
      </c>
    </row>
    <row r="62" spans="1:12" ht="15" customHeight="1" x14ac:dyDescent="0.25">
      <c r="C62" s="7">
        <v>4</v>
      </c>
      <c r="D62" s="4" t="s">
        <v>80</v>
      </c>
      <c r="E62" s="7" t="s">
        <v>13</v>
      </c>
      <c r="F62" s="2" t="s">
        <v>7</v>
      </c>
      <c r="G62" s="4" t="s">
        <v>81</v>
      </c>
      <c r="H62" s="7" t="s">
        <v>11</v>
      </c>
      <c r="J62" s="6">
        <v>0</v>
      </c>
      <c r="K62" s="2" t="s">
        <v>7</v>
      </c>
      <c r="L62" s="7">
        <v>1</v>
      </c>
    </row>
    <row r="63" spans="1:12" ht="15" customHeight="1" x14ac:dyDescent="0.25">
      <c r="H63" s="12" t="s">
        <v>20</v>
      </c>
      <c r="J63" s="6">
        <v>0</v>
      </c>
      <c r="K63" s="2" t="s">
        <v>7</v>
      </c>
      <c r="L63" s="7">
        <v>4</v>
      </c>
    </row>
    <row r="65" spans="1:12" ht="15" customHeight="1" x14ac:dyDescent="0.25">
      <c r="A65" s="2">
        <v>4</v>
      </c>
      <c r="B65" s="8" t="s">
        <v>5</v>
      </c>
      <c r="C65" s="8"/>
    </row>
    <row r="66" spans="1:12" ht="15" customHeight="1" x14ac:dyDescent="0.25">
      <c r="A66" s="2">
        <v>2</v>
      </c>
    </row>
    <row r="67" spans="1:12" ht="15" customHeight="1" x14ac:dyDescent="0.25">
      <c r="A67" s="2">
        <v>111</v>
      </c>
      <c r="B67" s="9">
        <v>11</v>
      </c>
      <c r="C67" s="9"/>
      <c r="D67" s="10" t="s">
        <v>82</v>
      </c>
      <c r="E67" s="9"/>
      <c r="F67" s="11" t="s">
        <v>7</v>
      </c>
      <c r="G67" s="10" t="s">
        <v>83</v>
      </c>
      <c r="K67" s="2" t="s">
        <v>9</v>
      </c>
    </row>
    <row r="68" spans="1:12" ht="15" customHeight="1" x14ac:dyDescent="0.25">
      <c r="C68" s="7">
        <v>1</v>
      </c>
      <c r="D68" s="4" t="s">
        <v>84</v>
      </c>
      <c r="E68" s="7" t="s">
        <v>11</v>
      </c>
      <c r="F68" s="2" t="s">
        <v>7</v>
      </c>
      <c r="G68" s="4" t="s">
        <v>85</v>
      </c>
      <c r="H68" s="7" t="s">
        <v>13</v>
      </c>
      <c r="J68" s="6">
        <v>1</v>
      </c>
      <c r="K68" s="2" t="s">
        <v>7</v>
      </c>
      <c r="L68" s="7">
        <v>0</v>
      </c>
    </row>
    <row r="69" spans="1:12" ht="15" customHeight="1" x14ac:dyDescent="0.25">
      <c r="C69" s="7">
        <v>2</v>
      </c>
      <c r="D69" s="4" t="s">
        <v>86</v>
      </c>
      <c r="E69" s="7" t="s">
        <v>13</v>
      </c>
      <c r="F69" s="2" t="s">
        <v>7</v>
      </c>
      <c r="G69" s="4" t="s">
        <v>87</v>
      </c>
      <c r="H69" s="7" t="s">
        <v>11</v>
      </c>
      <c r="J69" s="6">
        <v>1</v>
      </c>
      <c r="K69" s="2" t="s">
        <v>7</v>
      </c>
      <c r="L69" s="7">
        <v>0</v>
      </c>
    </row>
    <row r="70" spans="1:12" ht="15" customHeight="1" x14ac:dyDescent="0.25">
      <c r="C70" s="7">
        <v>3</v>
      </c>
      <c r="D70" s="4" t="s">
        <v>88</v>
      </c>
      <c r="E70" s="7" t="s">
        <v>11</v>
      </c>
      <c r="F70" s="2" t="s">
        <v>7</v>
      </c>
      <c r="G70" s="4" t="s">
        <v>89</v>
      </c>
      <c r="H70" s="7" t="s">
        <v>13</v>
      </c>
      <c r="J70" s="6">
        <v>0</v>
      </c>
      <c r="K70" s="2" t="s">
        <v>7</v>
      </c>
      <c r="L70" s="7">
        <v>1</v>
      </c>
    </row>
    <row r="71" spans="1:12" ht="15" customHeight="1" x14ac:dyDescent="0.25">
      <c r="C71" s="7">
        <v>4</v>
      </c>
      <c r="D71" s="4" t="s">
        <v>90</v>
      </c>
      <c r="E71" s="7" t="s">
        <v>13</v>
      </c>
      <c r="F71" s="2" t="s">
        <v>7</v>
      </c>
      <c r="G71" s="4" t="s">
        <v>91</v>
      </c>
      <c r="H71" s="7" t="s">
        <v>11</v>
      </c>
      <c r="J71" s="6">
        <v>0</v>
      </c>
      <c r="K71" s="2" t="s">
        <v>7</v>
      </c>
      <c r="L71" s="7">
        <v>1</v>
      </c>
    </row>
    <row r="72" spans="1:12" ht="15" customHeight="1" x14ac:dyDescent="0.25">
      <c r="H72" s="12" t="s">
        <v>20</v>
      </c>
      <c r="J72" s="6">
        <v>2</v>
      </c>
      <c r="K72" s="2" t="s">
        <v>7</v>
      </c>
      <c r="L72" s="7">
        <v>2</v>
      </c>
    </row>
    <row r="74" spans="1:12" ht="15" customHeight="1" x14ac:dyDescent="0.25">
      <c r="A74" s="2">
        <v>5</v>
      </c>
      <c r="B74" s="8" t="s">
        <v>5</v>
      </c>
      <c r="C74" s="8"/>
    </row>
    <row r="75" spans="1:12" ht="15" customHeight="1" x14ac:dyDescent="0.25">
      <c r="A75" s="2">
        <v>1</v>
      </c>
    </row>
    <row r="76" spans="1:12" ht="15" customHeight="1" x14ac:dyDescent="0.25">
      <c r="A76" s="2">
        <v>105</v>
      </c>
      <c r="B76" s="9">
        <v>5</v>
      </c>
      <c r="C76" s="9"/>
      <c r="D76" s="10" t="s">
        <v>92</v>
      </c>
      <c r="E76" s="9"/>
      <c r="F76" s="11" t="s">
        <v>7</v>
      </c>
      <c r="G76" s="10" t="s">
        <v>93</v>
      </c>
      <c r="K76" s="2" t="s">
        <v>9</v>
      </c>
    </row>
    <row r="77" spans="1:12" ht="15" customHeight="1" x14ac:dyDescent="0.25">
      <c r="C77" s="7">
        <v>1</v>
      </c>
      <c r="D77" s="4" t="s">
        <v>94</v>
      </c>
      <c r="E77" s="7" t="s">
        <v>11</v>
      </c>
      <c r="F77" s="2" t="s">
        <v>7</v>
      </c>
      <c r="G77" s="4" t="s">
        <v>95</v>
      </c>
      <c r="H77" s="7" t="s">
        <v>13</v>
      </c>
      <c r="J77" s="6">
        <v>1</v>
      </c>
      <c r="K77" s="2" t="s">
        <v>7</v>
      </c>
      <c r="L77" s="7">
        <v>0</v>
      </c>
    </row>
    <row r="78" spans="1:12" ht="15" customHeight="1" x14ac:dyDescent="0.25">
      <c r="C78" s="7">
        <v>2</v>
      </c>
      <c r="D78" s="4" t="s">
        <v>96</v>
      </c>
      <c r="E78" s="7" t="s">
        <v>13</v>
      </c>
      <c r="F78" s="2" t="s">
        <v>7</v>
      </c>
      <c r="G78" s="4" t="s">
        <v>97</v>
      </c>
      <c r="H78" s="7" t="s">
        <v>11</v>
      </c>
      <c r="J78" s="6">
        <v>1</v>
      </c>
      <c r="K78" s="2" t="s">
        <v>7</v>
      </c>
      <c r="L78" s="7">
        <v>0</v>
      </c>
    </row>
    <row r="79" spans="1:12" ht="15" customHeight="1" x14ac:dyDescent="0.25">
      <c r="C79" s="7">
        <v>3</v>
      </c>
      <c r="D79" s="4" t="s">
        <v>98</v>
      </c>
      <c r="E79" s="7" t="s">
        <v>11</v>
      </c>
      <c r="F79" s="2" t="s">
        <v>7</v>
      </c>
      <c r="G79" s="4" t="s">
        <v>99</v>
      </c>
      <c r="H79" s="7" t="s">
        <v>13</v>
      </c>
      <c r="J79" s="6">
        <v>0</v>
      </c>
      <c r="K79" s="2" t="s">
        <v>7</v>
      </c>
      <c r="L79" s="7">
        <v>1</v>
      </c>
    </row>
    <row r="80" spans="1:12" ht="15" customHeight="1" x14ac:dyDescent="0.25">
      <c r="C80" s="7">
        <v>4</v>
      </c>
      <c r="D80" s="4" t="s">
        <v>100</v>
      </c>
      <c r="E80" s="7" t="s">
        <v>13</v>
      </c>
      <c r="F80" s="2" t="s">
        <v>7</v>
      </c>
      <c r="G80" s="4" t="s">
        <v>101</v>
      </c>
      <c r="H80" s="7" t="s">
        <v>11</v>
      </c>
      <c r="J80" s="6">
        <v>1</v>
      </c>
      <c r="K80" s="2" t="s">
        <v>7</v>
      </c>
      <c r="L80" s="7">
        <v>0</v>
      </c>
    </row>
    <row r="81" spans="1:12" ht="15" customHeight="1" x14ac:dyDescent="0.25">
      <c r="H81" s="12" t="s">
        <v>20</v>
      </c>
      <c r="J81" s="6">
        <v>3</v>
      </c>
      <c r="K81" s="2" t="s">
        <v>7</v>
      </c>
      <c r="L81" s="7">
        <v>1</v>
      </c>
    </row>
    <row r="83" spans="1:12" ht="15" customHeight="1" x14ac:dyDescent="0.25">
      <c r="A83" s="2">
        <v>5</v>
      </c>
      <c r="B83" s="8" t="s">
        <v>5</v>
      </c>
      <c r="C83" s="8"/>
    </row>
    <row r="84" spans="1:12" ht="15" customHeight="1" x14ac:dyDescent="0.25">
      <c r="A84" s="2">
        <v>2</v>
      </c>
    </row>
    <row r="85" spans="1:12" ht="15" customHeight="1" x14ac:dyDescent="0.25">
      <c r="A85" s="2">
        <v>112</v>
      </c>
      <c r="B85" s="9">
        <v>12</v>
      </c>
      <c r="C85" s="9"/>
      <c r="D85" s="10" t="s">
        <v>102</v>
      </c>
      <c r="E85" s="9"/>
      <c r="F85" s="11" t="s">
        <v>7</v>
      </c>
      <c r="G85" s="10" t="s">
        <v>103</v>
      </c>
      <c r="K85" s="2" t="s">
        <v>9</v>
      </c>
    </row>
    <row r="86" spans="1:12" ht="15" customHeight="1" x14ac:dyDescent="0.25">
      <c r="C86" s="7">
        <v>1</v>
      </c>
      <c r="D86" s="4" t="s">
        <v>104</v>
      </c>
      <c r="E86" s="7" t="s">
        <v>11</v>
      </c>
      <c r="F86" s="2" t="s">
        <v>7</v>
      </c>
      <c r="G86" s="4" t="s">
        <v>105</v>
      </c>
      <c r="H86" s="7" t="s">
        <v>13</v>
      </c>
      <c r="J86" s="6">
        <v>0</v>
      </c>
      <c r="K86" s="2" t="s">
        <v>7</v>
      </c>
      <c r="L86" s="7">
        <v>1</v>
      </c>
    </row>
    <row r="87" spans="1:12" ht="15" customHeight="1" x14ac:dyDescent="0.25">
      <c r="C87" s="7">
        <v>2</v>
      </c>
      <c r="D87" s="4" t="s">
        <v>106</v>
      </c>
      <c r="E87" s="7" t="s">
        <v>13</v>
      </c>
      <c r="F87" s="2" t="s">
        <v>7</v>
      </c>
      <c r="G87" s="4" t="s">
        <v>107</v>
      </c>
      <c r="H87" s="7" t="s">
        <v>11</v>
      </c>
      <c r="J87" s="6">
        <v>0</v>
      </c>
      <c r="K87" s="2" t="s">
        <v>7</v>
      </c>
      <c r="L87" s="7">
        <v>1</v>
      </c>
    </row>
    <row r="88" spans="1:12" ht="15" customHeight="1" x14ac:dyDescent="0.25">
      <c r="C88" s="7">
        <v>3</v>
      </c>
      <c r="D88" s="4" t="s">
        <v>108</v>
      </c>
      <c r="E88" s="7" t="s">
        <v>11</v>
      </c>
      <c r="F88" s="2" t="s">
        <v>7</v>
      </c>
      <c r="G88" s="4" t="s">
        <v>109</v>
      </c>
      <c r="H88" s="7" t="s">
        <v>13</v>
      </c>
      <c r="J88" s="6">
        <v>1</v>
      </c>
      <c r="K88" s="2" t="s">
        <v>7</v>
      </c>
      <c r="L88" s="7">
        <v>0</v>
      </c>
    </row>
    <row r="89" spans="1:12" ht="15" customHeight="1" x14ac:dyDescent="0.25">
      <c r="C89" s="7">
        <v>4</v>
      </c>
      <c r="D89" s="4" t="s">
        <v>110</v>
      </c>
      <c r="E89" s="7" t="s">
        <v>13</v>
      </c>
      <c r="F89" s="2" t="s">
        <v>7</v>
      </c>
      <c r="G89" s="4" t="s">
        <v>111</v>
      </c>
      <c r="H89" s="7" t="s">
        <v>11</v>
      </c>
      <c r="J89" s="6">
        <v>0</v>
      </c>
      <c r="K89" s="2" t="s">
        <v>7</v>
      </c>
      <c r="L89" s="7">
        <v>1</v>
      </c>
    </row>
    <row r="90" spans="1:12" ht="15" customHeight="1" x14ac:dyDescent="0.25">
      <c r="H90" s="12" t="s">
        <v>20</v>
      </c>
      <c r="J90" s="6">
        <v>1</v>
      </c>
      <c r="K90" s="2" t="s">
        <v>7</v>
      </c>
      <c r="L90" s="7">
        <v>3</v>
      </c>
    </row>
    <row r="92" spans="1:12" ht="15" customHeight="1" x14ac:dyDescent="0.25">
      <c r="A92" s="2">
        <v>6</v>
      </c>
      <c r="B92" s="8" t="s">
        <v>5</v>
      </c>
      <c r="C92" s="8"/>
    </row>
    <row r="93" spans="1:12" ht="15" customHeight="1" x14ac:dyDescent="0.25">
      <c r="A93" s="2">
        <v>1</v>
      </c>
    </row>
    <row r="94" spans="1:12" ht="15" customHeight="1" x14ac:dyDescent="0.25">
      <c r="A94" s="2">
        <v>106</v>
      </c>
      <c r="B94" s="9">
        <v>6</v>
      </c>
      <c r="C94" s="9"/>
      <c r="D94" s="10" t="s">
        <v>112</v>
      </c>
      <c r="E94" s="9"/>
      <c r="F94" s="11" t="s">
        <v>7</v>
      </c>
      <c r="G94" s="10" t="s">
        <v>113</v>
      </c>
      <c r="K94" s="2" t="s">
        <v>9</v>
      </c>
    </row>
    <row r="95" spans="1:12" ht="15" customHeight="1" x14ac:dyDescent="0.25">
      <c r="C95" s="7">
        <v>1</v>
      </c>
      <c r="D95" s="4" t="s">
        <v>114</v>
      </c>
      <c r="E95" s="7" t="s">
        <v>11</v>
      </c>
      <c r="F95" s="2" t="s">
        <v>7</v>
      </c>
      <c r="G95" s="4" t="s">
        <v>115</v>
      </c>
      <c r="H95" s="7" t="s">
        <v>13</v>
      </c>
      <c r="J95" s="6">
        <v>0</v>
      </c>
      <c r="K95" s="2" t="s">
        <v>7</v>
      </c>
      <c r="L95" s="7">
        <v>1</v>
      </c>
    </row>
    <row r="96" spans="1:12" ht="15" customHeight="1" x14ac:dyDescent="0.25">
      <c r="C96" s="7">
        <v>2</v>
      </c>
      <c r="D96" s="4" t="s">
        <v>116</v>
      </c>
      <c r="E96" s="7" t="s">
        <v>13</v>
      </c>
      <c r="F96" s="2" t="s">
        <v>7</v>
      </c>
      <c r="G96" s="4" t="s">
        <v>117</v>
      </c>
      <c r="H96" s="7" t="s">
        <v>11</v>
      </c>
      <c r="J96" s="6">
        <v>0</v>
      </c>
      <c r="K96" s="2" t="s">
        <v>7</v>
      </c>
      <c r="L96" s="7">
        <v>1</v>
      </c>
    </row>
    <row r="97" spans="1:12" ht="15" customHeight="1" x14ac:dyDescent="0.25">
      <c r="C97" s="7">
        <v>3</v>
      </c>
      <c r="D97" s="4" t="s">
        <v>118</v>
      </c>
      <c r="E97" s="7" t="s">
        <v>11</v>
      </c>
      <c r="F97" s="2" t="s">
        <v>7</v>
      </c>
      <c r="G97" s="4" t="s">
        <v>119</v>
      </c>
      <c r="H97" s="7" t="s">
        <v>13</v>
      </c>
      <c r="J97" s="6">
        <v>0</v>
      </c>
      <c r="K97" s="2" t="s">
        <v>7</v>
      </c>
      <c r="L97" s="7">
        <v>1</v>
      </c>
    </row>
    <row r="98" spans="1:12" ht="15" customHeight="1" x14ac:dyDescent="0.25">
      <c r="C98" s="7">
        <v>4</v>
      </c>
      <c r="D98" s="4" t="s">
        <v>120</v>
      </c>
      <c r="E98" s="7" t="s">
        <v>13</v>
      </c>
      <c r="F98" s="2" t="s">
        <v>7</v>
      </c>
      <c r="G98" s="4" t="s">
        <v>121</v>
      </c>
      <c r="H98" s="7" t="s">
        <v>11</v>
      </c>
      <c r="J98" s="6">
        <v>0</v>
      </c>
      <c r="K98" s="2" t="s">
        <v>7</v>
      </c>
      <c r="L98" s="7">
        <v>1</v>
      </c>
    </row>
    <row r="99" spans="1:12" ht="15" customHeight="1" x14ac:dyDescent="0.25">
      <c r="H99" s="12" t="s">
        <v>20</v>
      </c>
      <c r="J99" s="6">
        <v>0</v>
      </c>
      <c r="K99" s="2" t="s">
        <v>7</v>
      </c>
      <c r="L99" s="7">
        <v>4</v>
      </c>
    </row>
    <row r="101" spans="1:12" ht="15" customHeight="1" x14ac:dyDescent="0.25">
      <c r="A101" s="2">
        <v>6</v>
      </c>
      <c r="B101" s="8" t="s">
        <v>5</v>
      </c>
      <c r="C101" s="8"/>
    </row>
    <row r="102" spans="1:12" ht="15" customHeight="1" x14ac:dyDescent="0.25">
      <c r="A102" s="2">
        <v>2</v>
      </c>
    </row>
    <row r="103" spans="1:12" ht="15" customHeight="1" x14ac:dyDescent="0.25">
      <c r="A103" s="2">
        <v>113</v>
      </c>
      <c r="B103" s="9">
        <v>13</v>
      </c>
      <c r="C103" s="9"/>
      <c r="D103" s="10" t="s">
        <v>122</v>
      </c>
      <c r="E103" s="9"/>
      <c r="F103" s="11" t="s">
        <v>7</v>
      </c>
      <c r="G103" s="10" t="s">
        <v>123</v>
      </c>
      <c r="K103" s="2" t="s">
        <v>9</v>
      </c>
    </row>
    <row r="104" spans="1:12" ht="15" customHeight="1" x14ac:dyDescent="0.25">
      <c r="C104" s="7">
        <v>1</v>
      </c>
      <c r="D104" s="4" t="s">
        <v>124</v>
      </c>
      <c r="E104" s="7" t="s">
        <v>11</v>
      </c>
      <c r="F104" s="2" t="s">
        <v>7</v>
      </c>
      <c r="G104" s="4" t="s">
        <v>125</v>
      </c>
      <c r="H104" s="7" t="s">
        <v>13</v>
      </c>
      <c r="J104" s="6">
        <v>1</v>
      </c>
      <c r="K104" s="2" t="s">
        <v>7</v>
      </c>
      <c r="L104" s="7">
        <v>0</v>
      </c>
    </row>
    <row r="105" spans="1:12" ht="15" customHeight="1" x14ac:dyDescent="0.25">
      <c r="C105" s="7">
        <v>2</v>
      </c>
      <c r="D105" s="4" t="s">
        <v>126</v>
      </c>
      <c r="E105" s="7" t="s">
        <v>13</v>
      </c>
      <c r="F105" s="2" t="s">
        <v>7</v>
      </c>
      <c r="G105" s="4" t="s">
        <v>127</v>
      </c>
      <c r="H105" s="7" t="s">
        <v>11</v>
      </c>
      <c r="J105" s="6">
        <v>0</v>
      </c>
      <c r="K105" s="2" t="s">
        <v>7</v>
      </c>
      <c r="L105" s="7">
        <v>1</v>
      </c>
    </row>
    <row r="106" spans="1:12" ht="15" customHeight="1" x14ac:dyDescent="0.25">
      <c r="C106" s="7">
        <v>3</v>
      </c>
      <c r="D106" s="4" t="s">
        <v>128</v>
      </c>
      <c r="E106" s="7" t="s">
        <v>11</v>
      </c>
      <c r="F106" s="2" t="s">
        <v>7</v>
      </c>
      <c r="G106" s="4" t="s">
        <v>129</v>
      </c>
      <c r="H106" s="7" t="s">
        <v>13</v>
      </c>
      <c r="J106" s="6">
        <v>1</v>
      </c>
      <c r="K106" s="2" t="s">
        <v>7</v>
      </c>
      <c r="L106" s="7">
        <v>0</v>
      </c>
    </row>
    <row r="107" spans="1:12" ht="15" customHeight="1" x14ac:dyDescent="0.25">
      <c r="C107" s="7">
        <v>4</v>
      </c>
      <c r="D107" s="4" t="s">
        <v>130</v>
      </c>
      <c r="E107" s="7" t="s">
        <v>13</v>
      </c>
      <c r="F107" s="2" t="s">
        <v>7</v>
      </c>
      <c r="G107" s="4" t="s">
        <v>131</v>
      </c>
      <c r="H107" s="7" t="s">
        <v>11</v>
      </c>
      <c r="J107" s="6">
        <v>0</v>
      </c>
      <c r="K107" s="2" t="s">
        <v>7</v>
      </c>
      <c r="L107" s="7">
        <v>1</v>
      </c>
    </row>
    <row r="108" spans="1:12" ht="15" customHeight="1" x14ac:dyDescent="0.25">
      <c r="H108" s="12" t="s">
        <v>20</v>
      </c>
      <c r="J108" s="6">
        <v>2</v>
      </c>
      <c r="K108" s="2" t="s">
        <v>7</v>
      </c>
      <c r="L108" s="7">
        <v>2</v>
      </c>
    </row>
    <row r="110" spans="1:12" ht="15" customHeight="1" x14ac:dyDescent="0.25">
      <c r="A110" s="2">
        <v>7</v>
      </c>
      <c r="B110" s="8" t="s">
        <v>5</v>
      </c>
      <c r="C110" s="8"/>
    </row>
    <row r="111" spans="1:12" ht="15" customHeight="1" x14ac:dyDescent="0.25">
      <c r="A111" s="2">
        <v>1</v>
      </c>
    </row>
    <row r="112" spans="1:12" ht="15" customHeight="1" x14ac:dyDescent="0.25">
      <c r="A112" s="2">
        <v>107</v>
      </c>
      <c r="B112" s="9">
        <v>7</v>
      </c>
      <c r="C112" s="9"/>
      <c r="D112" s="10" t="s">
        <v>132</v>
      </c>
      <c r="E112" s="9"/>
      <c r="F112" s="11" t="s">
        <v>7</v>
      </c>
      <c r="G112" s="10" t="s">
        <v>133</v>
      </c>
      <c r="K112" s="2" t="s">
        <v>9</v>
      </c>
    </row>
    <row r="113" spans="1:12" ht="15" customHeight="1" x14ac:dyDescent="0.25">
      <c r="C113" s="7">
        <v>1</v>
      </c>
      <c r="D113" s="4" t="s">
        <v>134</v>
      </c>
      <c r="E113" s="7" t="s">
        <v>11</v>
      </c>
      <c r="F113" s="2" t="s">
        <v>7</v>
      </c>
      <c r="G113" s="4" t="s">
        <v>135</v>
      </c>
      <c r="H113" s="7" t="s">
        <v>13</v>
      </c>
      <c r="J113" s="6">
        <v>1</v>
      </c>
      <c r="K113" s="2" t="s">
        <v>7</v>
      </c>
      <c r="L113" s="7">
        <v>0</v>
      </c>
    </row>
    <row r="114" spans="1:12" ht="15" customHeight="1" x14ac:dyDescent="0.25">
      <c r="C114" s="7">
        <v>2</v>
      </c>
      <c r="D114" s="4" t="s">
        <v>136</v>
      </c>
      <c r="E114" s="7" t="s">
        <v>13</v>
      </c>
      <c r="F114" s="2" t="s">
        <v>7</v>
      </c>
      <c r="G114" s="4" t="s">
        <v>137</v>
      </c>
      <c r="H114" s="7" t="s">
        <v>11</v>
      </c>
      <c r="J114" s="6">
        <v>1</v>
      </c>
      <c r="K114" s="2" t="s">
        <v>7</v>
      </c>
      <c r="L114" s="7">
        <v>0</v>
      </c>
    </row>
    <row r="115" spans="1:12" ht="15" customHeight="1" x14ac:dyDescent="0.25">
      <c r="C115" s="7">
        <v>3</v>
      </c>
      <c r="D115" s="4" t="s">
        <v>138</v>
      </c>
      <c r="E115" s="7" t="s">
        <v>11</v>
      </c>
      <c r="F115" s="2" t="s">
        <v>7</v>
      </c>
      <c r="G115" s="4" t="s">
        <v>139</v>
      </c>
      <c r="H115" s="7" t="s">
        <v>13</v>
      </c>
      <c r="J115" s="6">
        <v>1</v>
      </c>
      <c r="K115" s="2" t="s">
        <v>7</v>
      </c>
      <c r="L115" s="7">
        <v>0</v>
      </c>
    </row>
    <row r="116" spans="1:12" ht="15" customHeight="1" x14ac:dyDescent="0.25">
      <c r="C116" s="7">
        <v>4</v>
      </c>
      <c r="D116" s="4" t="s">
        <v>140</v>
      </c>
      <c r="E116" s="7" t="s">
        <v>13</v>
      </c>
      <c r="F116" s="2" t="s">
        <v>7</v>
      </c>
      <c r="G116" s="4" t="s">
        <v>141</v>
      </c>
      <c r="H116" s="7" t="s">
        <v>11</v>
      </c>
      <c r="J116" s="6">
        <v>1</v>
      </c>
      <c r="K116" s="2" t="s">
        <v>7</v>
      </c>
      <c r="L116" s="7">
        <v>0</v>
      </c>
    </row>
    <row r="117" spans="1:12" ht="15" customHeight="1" x14ac:dyDescent="0.25">
      <c r="H117" s="12" t="s">
        <v>20</v>
      </c>
      <c r="J117" s="6">
        <v>4</v>
      </c>
      <c r="K117" s="2" t="s">
        <v>7</v>
      </c>
      <c r="L117" s="7">
        <v>0</v>
      </c>
    </row>
    <row r="119" spans="1:12" ht="15" customHeight="1" x14ac:dyDescent="0.25">
      <c r="A119" s="2">
        <v>8</v>
      </c>
      <c r="B119" s="8" t="s">
        <v>5</v>
      </c>
      <c r="C119" s="8"/>
    </row>
    <row r="120" spans="1:12" ht="15" customHeight="1" x14ac:dyDescent="0.25">
      <c r="A120" s="2">
        <v>1</v>
      </c>
    </row>
    <row r="121" spans="1:12" ht="15" customHeight="1" x14ac:dyDescent="0.25">
      <c r="A121" s="2">
        <v>108</v>
      </c>
      <c r="B121" s="9">
        <v>8</v>
      </c>
      <c r="C121" s="9"/>
      <c r="D121" s="10" t="s">
        <v>21</v>
      </c>
      <c r="E121" s="9"/>
      <c r="F121" s="11" t="s">
        <v>7</v>
      </c>
      <c r="G121" s="10" t="s">
        <v>22</v>
      </c>
      <c r="K121" s="2" t="s">
        <v>9</v>
      </c>
    </row>
    <row r="122" spans="1:12" ht="15" customHeight="1" x14ac:dyDescent="0.25">
      <c r="C122" s="7">
        <v>1</v>
      </c>
      <c r="D122" s="4" t="s">
        <v>23</v>
      </c>
      <c r="E122" s="7" t="s">
        <v>11</v>
      </c>
      <c r="F122" s="2" t="s">
        <v>7</v>
      </c>
      <c r="G122" s="4" t="s">
        <v>24</v>
      </c>
      <c r="H122" s="7" t="s">
        <v>13</v>
      </c>
      <c r="J122" s="6">
        <v>0</v>
      </c>
      <c r="K122" s="2" t="s">
        <v>7</v>
      </c>
      <c r="L122" s="7">
        <v>1</v>
      </c>
    </row>
    <row r="123" spans="1:12" ht="15" customHeight="1" x14ac:dyDescent="0.25">
      <c r="C123" s="7">
        <v>2</v>
      </c>
      <c r="D123" s="4" t="s">
        <v>25</v>
      </c>
      <c r="E123" s="7" t="s">
        <v>13</v>
      </c>
      <c r="F123" s="2" t="s">
        <v>7</v>
      </c>
      <c r="G123" s="4" t="s">
        <v>26</v>
      </c>
      <c r="H123" s="7" t="s">
        <v>11</v>
      </c>
      <c r="J123" s="6">
        <v>0</v>
      </c>
      <c r="K123" s="2" t="s">
        <v>7</v>
      </c>
      <c r="L123" s="7">
        <v>1</v>
      </c>
    </row>
    <row r="124" spans="1:12" ht="15" customHeight="1" x14ac:dyDescent="0.25">
      <c r="C124" s="7">
        <v>3</v>
      </c>
      <c r="D124" s="4" t="s">
        <v>27</v>
      </c>
      <c r="E124" s="7" t="s">
        <v>11</v>
      </c>
      <c r="F124" s="2" t="s">
        <v>7</v>
      </c>
      <c r="G124" s="4" t="s">
        <v>28</v>
      </c>
      <c r="H124" s="7" t="s">
        <v>13</v>
      </c>
      <c r="J124" s="6">
        <v>0</v>
      </c>
      <c r="K124" s="2" t="s">
        <v>7</v>
      </c>
      <c r="L124" s="7">
        <v>1</v>
      </c>
    </row>
    <row r="125" spans="1:12" ht="15" customHeight="1" x14ac:dyDescent="0.25">
      <c r="C125" s="7">
        <v>4</v>
      </c>
      <c r="D125" s="4" t="s">
        <v>29</v>
      </c>
      <c r="E125" s="7" t="s">
        <v>13</v>
      </c>
      <c r="F125" s="2" t="s">
        <v>7</v>
      </c>
      <c r="G125" s="4" t="s">
        <v>30</v>
      </c>
      <c r="H125" s="7" t="s">
        <v>11</v>
      </c>
      <c r="J125" s="6">
        <v>0</v>
      </c>
      <c r="K125" s="2" t="s">
        <v>7</v>
      </c>
      <c r="L125" s="7">
        <v>1</v>
      </c>
    </row>
    <row r="126" spans="1:12" ht="15" customHeight="1" x14ac:dyDescent="0.25">
      <c r="H126" s="12" t="s">
        <v>20</v>
      </c>
      <c r="J126" s="6">
        <v>0</v>
      </c>
      <c r="K126" s="2" t="s">
        <v>7</v>
      </c>
      <c r="L126" s="7">
        <v>4</v>
      </c>
    </row>
    <row r="128" spans="1:12" ht="15" customHeight="1" x14ac:dyDescent="0.25">
      <c r="A128" s="2">
        <v>9</v>
      </c>
      <c r="B128" s="8" t="s">
        <v>5</v>
      </c>
      <c r="C128" s="8"/>
    </row>
    <row r="129" spans="1:12" ht="15" customHeight="1" x14ac:dyDescent="0.25">
      <c r="A129" s="2">
        <v>1</v>
      </c>
    </row>
    <row r="130" spans="1:12" ht="15" customHeight="1" x14ac:dyDescent="0.25">
      <c r="A130" s="2">
        <v>109</v>
      </c>
      <c r="B130" s="9">
        <v>9</v>
      </c>
      <c r="C130" s="9"/>
      <c r="D130" s="10" t="s">
        <v>42</v>
      </c>
      <c r="E130" s="9"/>
      <c r="F130" s="11" t="s">
        <v>7</v>
      </c>
      <c r="G130" s="10" t="s">
        <v>43</v>
      </c>
      <c r="K130" s="2" t="s">
        <v>9</v>
      </c>
    </row>
    <row r="131" spans="1:12" ht="15" customHeight="1" x14ac:dyDescent="0.25">
      <c r="C131" s="7">
        <v>1</v>
      </c>
      <c r="D131" s="4" t="s">
        <v>44</v>
      </c>
      <c r="E131" s="7" t="s">
        <v>11</v>
      </c>
      <c r="F131" s="2" t="s">
        <v>7</v>
      </c>
      <c r="G131" s="4" t="s">
        <v>45</v>
      </c>
      <c r="H131" s="7" t="s">
        <v>13</v>
      </c>
      <c r="K131" s="2" t="s">
        <v>7</v>
      </c>
      <c r="L131" s="7" t="s">
        <v>31</v>
      </c>
    </row>
    <row r="132" spans="1:12" ht="15" customHeight="1" x14ac:dyDescent="0.25">
      <c r="C132" s="7">
        <v>2</v>
      </c>
      <c r="D132" s="4" t="s">
        <v>46</v>
      </c>
      <c r="E132" s="7" t="s">
        <v>13</v>
      </c>
      <c r="F132" s="2" t="s">
        <v>7</v>
      </c>
      <c r="G132" s="4" t="s">
        <v>47</v>
      </c>
      <c r="H132" s="7" t="s">
        <v>11</v>
      </c>
      <c r="K132" s="2" t="s">
        <v>7</v>
      </c>
      <c r="L132" s="7" t="s">
        <v>31</v>
      </c>
    </row>
    <row r="133" spans="1:12" ht="15" customHeight="1" x14ac:dyDescent="0.25">
      <c r="C133" s="7">
        <v>3</v>
      </c>
      <c r="D133" s="4" t="s">
        <v>48</v>
      </c>
      <c r="E133" s="7" t="s">
        <v>11</v>
      </c>
      <c r="F133" s="2" t="s">
        <v>7</v>
      </c>
      <c r="G133" s="4" t="s">
        <v>49</v>
      </c>
      <c r="H133" s="7" t="s">
        <v>13</v>
      </c>
      <c r="K133" s="2" t="s">
        <v>7</v>
      </c>
      <c r="L133" s="7" t="s">
        <v>31</v>
      </c>
    </row>
    <row r="134" spans="1:12" ht="15" customHeight="1" x14ac:dyDescent="0.25">
      <c r="C134" s="7">
        <v>4</v>
      </c>
      <c r="D134" s="4" t="s">
        <v>50</v>
      </c>
      <c r="E134" s="7" t="s">
        <v>13</v>
      </c>
      <c r="F134" s="2" t="s">
        <v>7</v>
      </c>
      <c r="G134" s="4" t="s">
        <v>51</v>
      </c>
      <c r="H134" s="7" t="s">
        <v>11</v>
      </c>
      <c r="K134" s="2" t="s">
        <v>7</v>
      </c>
      <c r="L134" s="7" t="s">
        <v>31</v>
      </c>
    </row>
    <row r="135" spans="1:12" ht="15" customHeight="1" x14ac:dyDescent="0.25">
      <c r="H135" s="12" t="s">
        <v>20</v>
      </c>
      <c r="J135" s="6" t="s">
        <v>31</v>
      </c>
      <c r="K135" s="2" t="s">
        <v>7</v>
      </c>
      <c r="L135" s="7" t="s">
        <v>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5"/>
  <sheetViews>
    <sheetView tabSelected="1" workbookViewId="0">
      <selection activeCell="Q9" sqref="Q9"/>
    </sheetView>
  </sheetViews>
  <sheetFormatPr defaultRowHeight="15" customHeight="1" x14ac:dyDescent="0.25"/>
  <cols>
    <col min="1" max="1" width="6.28515625" style="2" customWidth="1"/>
    <col min="2" max="2" width="4.140625" style="7" customWidth="1"/>
    <col min="3" max="3" width="1.7109375" style="7" customWidth="1"/>
    <col min="4" max="4" width="30.7109375" style="4" customWidth="1"/>
    <col min="5" max="5" width="7.7109375" style="7" customWidth="1"/>
    <col min="6" max="6" width="2.140625" style="2" bestFit="1" customWidth="1"/>
    <col min="7" max="7" width="30.7109375" style="4" customWidth="1"/>
    <col min="8" max="8" width="7.7109375" style="4" customWidth="1"/>
    <col min="9" max="9" width="2.5703125" style="2" customWidth="1"/>
    <col min="10" max="10" width="3.7109375" style="6" customWidth="1"/>
    <col min="11" max="11" width="6.42578125" style="2" bestFit="1" customWidth="1"/>
    <col min="12" max="12" width="3.7109375" style="7" customWidth="1"/>
    <col min="13" max="16384" width="9.140625" style="4"/>
  </cols>
  <sheetData>
    <row r="1" spans="1:12" ht="15" customHeight="1" x14ac:dyDescent="0.25">
      <c r="A1" s="1" t="s">
        <v>0</v>
      </c>
      <c r="B1" s="2">
        <v>2</v>
      </c>
      <c r="C1" s="2"/>
      <c r="D1" s="3" t="s">
        <v>1</v>
      </c>
      <c r="E1" s="3" t="s">
        <v>142</v>
      </c>
      <c r="G1" s="4" t="s">
        <v>3</v>
      </c>
      <c r="H1" s="5" t="s">
        <v>4</v>
      </c>
    </row>
    <row r="2" spans="1:12" ht="15" customHeight="1" x14ac:dyDescent="0.25">
      <c r="A2" s="2">
        <v>1</v>
      </c>
      <c r="B2" s="8" t="str">
        <f>CONCATENATE([1]Ploegen!$C$1," ",$A$1," ",$B$1)</f>
        <v>Colle ploegentoernooi Ronde 2</v>
      </c>
      <c r="C2" s="8"/>
    </row>
    <row r="3" spans="1:12" ht="15" customHeight="1" x14ac:dyDescent="0.25">
      <c r="A3" s="2">
        <v>1</v>
      </c>
    </row>
    <row r="4" spans="1:12" ht="15" customHeight="1" x14ac:dyDescent="0.25">
      <c r="A4" s="2">
        <f>$B$1*100+B4</f>
        <v>201</v>
      </c>
      <c r="B4" s="9">
        <f>IF($H$1="Afprinten",($A3-1)*[1]Paringen!$I$4+$A2,($A2-1)*4+$A3)</f>
        <v>1</v>
      </c>
      <c r="C4" s="9"/>
      <c r="D4" s="10" t="str">
        <f>VLOOKUP(VLOOKUP(A4,[1]Paringen!B:F,4,FALSE),Ploegen,2,FALSE)</f>
        <v>Wachtebeke 2</v>
      </c>
      <c r="E4" s="9"/>
      <c r="F4" s="11" t="s">
        <v>7</v>
      </c>
      <c r="G4" s="10" t="str">
        <f>VLOOKUP(VLOOKUP(A4,[1]Paringen!B:F,5,FALSE),Ploegen,2,FALSE)</f>
        <v>Zottegem 1</v>
      </c>
      <c r="K4" s="2" t="s">
        <v>9</v>
      </c>
    </row>
    <row r="5" spans="1:12" ht="15" customHeight="1" x14ac:dyDescent="0.25">
      <c r="C5" s="7">
        <v>1</v>
      </c>
      <c r="D5" s="4" t="str">
        <f>VLOOKUP(VLOOKUP(A4,[1]Paringen!B:F,4,FALSE),Ploegen,3,FALSE)</f>
        <v>Verschraegen Thomas</v>
      </c>
      <c r="E5" s="7" t="s">
        <v>11</v>
      </c>
      <c r="F5" s="2" t="s">
        <v>7</v>
      </c>
      <c r="G5" s="4" t="str">
        <f>VLOOKUP(VLOOKUP(A4,[1]Paringen!B:F,5,FALSE),Ploegen,3,FALSE)</f>
        <v>De Schampeleire Glen</v>
      </c>
      <c r="H5" s="7" t="s">
        <v>13</v>
      </c>
      <c r="J5" s="6">
        <v>0</v>
      </c>
      <c r="K5" s="2" t="s">
        <v>7</v>
      </c>
      <c r="L5" s="7">
        <f>IF(J5="","",1 - J5)</f>
        <v>1</v>
      </c>
    </row>
    <row r="6" spans="1:12" ht="15" customHeight="1" x14ac:dyDescent="0.25">
      <c r="C6" s="7">
        <v>2</v>
      </c>
      <c r="D6" s="4" t="str">
        <f>VLOOKUP(VLOOKUP(A4,[1]Paringen!B:F,4,FALSE),Ploegen,4,FALSE)</f>
        <v>De Pooter Ronald</v>
      </c>
      <c r="E6" s="7" t="s">
        <v>13</v>
      </c>
      <c r="F6" s="2" t="s">
        <v>7</v>
      </c>
      <c r="G6" s="4" t="str">
        <f>VLOOKUP(VLOOKUP(A4,[1]Paringen!B:F,5,FALSE),Ploegen,4,FALSE)</f>
        <v>Roos Adrian</v>
      </c>
      <c r="H6" s="7" t="s">
        <v>11</v>
      </c>
      <c r="J6" s="6">
        <v>0</v>
      </c>
      <c r="K6" s="2" t="s">
        <v>7</v>
      </c>
      <c r="L6" s="7">
        <f>IF(J6="","",1 - J6)</f>
        <v>1</v>
      </c>
    </row>
    <row r="7" spans="1:12" ht="15" customHeight="1" x14ac:dyDescent="0.25">
      <c r="C7" s="7">
        <v>3</v>
      </c>
      <c r="D7" s="4" t="str">
        <f>VLOOKUP(VLOOKUP(A4,[1]Paringen!B:F,4,FALSE),Ploegen,5,FALSE)</f>
        <v>Dhuyvetter Frederik</v>
      </c>
      <c r="E7" s="7" t="s">
        <v>11</v>
      </c>
      <c r="F7" s="2" t="s">
        <v>7</v>
      </c>
      <c r="G7" s="4" t="str">
        <f>VLOOKUP(VLOOKUP(A4,[1]Paringen!B:F,5,FALSE),Ploegen,5,FALSE)</f>
        <v>Roos David</v>
      </c>
      <c r="H7" s="7" t="s">
        <v>13</v>
      </c>
      <c r="J7" s="6">
        <v>0</v>
      </c>
      <c r="K7" s="2" t="s">
        <v>7</v>
      </c>
      <c r="L7" s="7">
        <f>IF(J7="","",1 - J7)</f>
        <v>1</v>
      </c>
    </row>
    <row r="8" spans="1:12" ht="15" customHeight="1" x14ac:dyDescent="0.25">
      <c r="C8" s="7">
        <v>4</v>
      </c>
      <c r="D8" s="4" t="str">
        <f>VLOOKUP(VLOOKUP(A4,[1]Paringen!B:F,4,FALSE),Ploegen,6,FALSE)</f>
        <v>Lahousse Wouter</v>
      </c>
      <c r="E8" s="7" t="s">
        <v>13</v>
      </c>
      <c r="F8" s="2" t="s">
        <v>7</v>
      </c>
      <c r="G8" s="4" t="str">
        <f>VLOOKUP(VLOOKUP(A4,[1]Paringen!B:F,5,FALSE),Ploegen,6,FALSE)</f>
        <v>Van Melkebeke Willem</v>
      </c>
      <c r="H8" s="7" t="s">
        <v>11</v>
      </c>
      <c r="J8" s="6">
        <v>0</v>
      </c>
      <c r="K8" s="2" t="s">
        <v>7</v>
      </c>
      <c r="L8" s="7">
        <f>IF(J8="","",1 - J8)</f>
        <v>1</v>
      </c>
    </row>
    <row r="9" spans="1:12" ht="15" customHeight="1" x14ac:dyDescent="0.25">
      <c r="H9" s="12" t="s">
        <v>20</v>
      </c>
      <c r="J9" s="6">
        <f>IF(OR(J5="",J6="",J7="",J8=""),"",SUM(J5:J8))</f>
        <v>0</v>
      </c>
      <c r="K9" s="2" t="s">
        <v>7</v>
      </c>
      <c r="L9" s="7">
        <f>IF(OR(L5="",L6="",L7="",L8=""),"",SUM(L5:L8))</f>
        <v>4</v>
      </c>
    </row>
    <row r="11" spans="1:12" ht="15" customHeight="1" x14ac:dyDescent="0.25">
      <c r="A11" s="2">
        <v>1</v>
      </c>
      <c r="B11" s="8" t="str">
        <f>CONCATENATE([1]Ploegen!$C$1," ",$A$1," ",$B$1)</f>
        <v>Colle ploegentoernooi Ronde 2</v>
      </c>
      <c r="C11" s="8"/>
    </row>
    <row r="12" spans="1:12" ht="15" customHeight="1" x14ac:dyDescent="0.25">
      <c r="A12" s="2">
        <v>2</v>
      </c>
    </row>
    <row r="13" spans="1:12" ht="15" customHeight="1" x14ac:dyDescent="0.25">
      <c r="A13" s="2">
        <f>$B$1*100+B13</f>
        <v>208</v>
      </c>
      <c r="B13" s="9">
        <f>IF($H$1="Afprinten",($A12-1)*[1]Paringen!$I$4+$A11,($A11-1)*4+$A12)</f>
        <v>8</v>
      </c>
      <c r="C13" s="9"/>
      <c r="D13" s="10" t="str">
        <f>VLOOKUP(VLOOKUP(A13,[1]Paringen!B:F,4,FALSE),Ploegen,2,FALSE)</f>
        <v>Minimasters</v>
      </c>
      <c r="E13" s="9"/>
      <c r="F13" s="11" t="s">
        <v>7</v>
      </c>
      <c r="G13" s="10" t="str">
        <f>VLOOKUP(VLOOKUP(A13,[1]Paringen!B:F,5,FALSE),Ploegen,2,FALSE)</f>
        <v>MSV-vrienden van Maurice</v>
      </c>
      <c r="K13" s="2" t="s">
        <v>9</v>
      </c>
    </row>
    <row r="14" spans="1:12" ht="15" customHeight="1" x14ac:dyDescent="0.25">
      <c r="C14" s="7">
        <v>1</v>
      </c>
      <c r="D14" s="4" t="str">
        <f>VLOOKUP(VLOOKUP(A13,[1]Paringen!B:F,4,FALSE),Ploegen,3,FALSE)</f>
        <v>Dewever Niel</v>
      </c>
      <c r="E14" s="7" t="s">
        <v>11</v>
      </c>
      <c r="F14" s="2" t="s">
        <v>7</v>
      </c>
      <c r="G14" s="4" t="str">
        <f>VLOOKUP(VLOOKUP(A13,[1]Paringen!B:F,5,FALSE),Ploegen,3,FALSE)</f>
        <v>Dhaenens Elke</v>
      </c>
      <c r="H14" s="7" t="s">
        <v>13</v>
      </c>
      <c r="J14" s="6">
        <v>1</v>
      </c>
      <c r="K14" s="2" t="s">
        <v>7</v>
      </c>
      <c r="L14" s="7">
        <f>IF(J14="","",1 - J14)</f>
        <v>0</v>
      </c>
    </row>
    <row r="15" spans="1:12" ht="15" customHeight="1" x14ac:dyDescent="0.25">
      <c r="C15" s="7">
        <v>2</v>
      </c>
      <c r="D15" s="4" t="str">
        <f>VLOOKUP(VLOOKUP(A13,[1]Paringen!B:F,4,FALSE),Ploegen,4,FALSE)</f>
        <v>Decraene Jade</v>
      </c>
      <c r="E15" s="7" t="s">
        <v>13</v>
      </c>
      <c r="F15" s="2" t="s">
        <v>7</v>
      </c>
      <c r="G15" s="4" t="str">
        <f>VLOOKUP(VLOOKUP(A13,[1]Paringen!B:F,5,FALSE),Ploegen,4,FALSE)</f>
        <v>Dhaenens Wout</v>
      </c>
      <c r="H15" s="7" t="s">
        <v>11</v>
      </c>
      <c r="J15" s="6">
        <v>1</v>
      </c>
      <c r="K15" s="2" t="s">
        <v>7</v>
      </c>
      <c r="L15" s="7">
        <f>IF(J15="","",1 - J15)</f>
        <v>0</v>
      </c>
    </row>
    <row r="16" spans="1:12" ht="15" customHeight="1" x14ac:dyDescent="0.25">
      <c r="C16" s="7">
        <v>3</v>
      </c>
      <c r="D16" s="4" t="str">
        <f>VLOOKUP(VLOOKUP(A13,[1]Paringen!B:F,4,FALSE),Ploegen,5,FALSE)</f>
        <v>Decraene Merlijn</v>
      </c>
      <c r="E16" s="7" t="s">
        <v>11</v>
      </c>
      <c r="F16" s="2" t="s">
        <v>7</v>
      </c>
      <c r="G16" s="4" t="str">
        <f>VLOOKUP(VLOOKUP(A13,[1]Paringen!B:F,5,FALSE),Ploegen,5,FALSE)</f>
        <v>Osaer Jarne</v>
      </c>
      <c r="H16" s="7" t="s">
        <v>13</v>
      </c>
      <c r="J16" s="6">
        <v>1</v>
      </c>
      <c r="K16" s="2" t="s">
        <v>7</v>
      </c>
      <c r="L16" s="7">
        <f>IF(J16="","",1 - J16)</f>
        <v>0</v>
      </c>
    </row>
    <row r="17" spans="1:12" ht="15" customHeight="1" x14ac:dyDescent="0.25">
      <c r="C17" s="7">
        <v>4</v>
      </c>
      <c r="D17" s="4" t="str">
        <f>VLOOKUP(VLOOKUP(A13,[1]Paringen!B:F,4,FALSE),Ploegen,6,FALSE)</f>
        <v>Decraene Lotus</v>
      </c>
      <c r="E17" s="7" t="s">
        <v>13</v>
      </c>
      <c r="F17" s="2" t="s">
        <v>7</v>
      </c>
      <c r="G17" s="4" t="str">
        <f>VLOOKUP(VLOOKUP(A13,[1]Paringen!B:F,5,FALSE),Ploegen,6,FALSE)</f>
        <v>Dutré Wonder</v>
      </c>
      <c r="H17" s="7" t="s">
        <v>11</v>
      </c>
      <c r="J17" s="6">
        <v>0</v>
      </c>
      <c r="K17" s="2" t="s">
        <v>7</v>
      </c>
      <c r="L17" s="7">
        <f>IF(J17="","",1 - J17)</f>
        <v>1</v>
      </c>
    </row>
    <row r="18" spans="1:12" ht="15" customHeight="1" x14ac:dyDescent="0.25">
      <c r="H18" s="12" t="s">
        <v>20</v>
      </c>
      <c r="J18" s="6">
        <f>IF(OR(J14="",J15="",J16="",J17=""),"",SUM(J14:J17))</f>
        <v>3</v>
      </c>
      <c r="K18" s="2" t="s">
        <v>7</v>
      </c>
      <c r="L18" s="7">
        <f>IF(OR(L14="",L15="",L16="",L17=""),"",SUM(L14:L17))</f>
        <v>1</v>
      </c>
    </row>
    <row r="20" spans="1:12" ht="15" customHeight="1" x14ac:dyDescent="0.25">
      <c r="A20" s="2">
        <v>2</v>
      </c>
      <c r="B20" s="8" t="str">
        <f>CONCATENATE([1]Ploegen!$C$1," ",$A$1," ",$B$1)</f>
        <v>Colle ploegentoernooi Ronde 2</v>
      </c>
      <c r="C20" s="8"/>
    </row>
    <row r="21" spans="1:12" ht="15" customHeight="1" x14ac:dyDescent="0.25">
      <c r="A21" s="2">
        <v>1</v>
      </c>
    </row>
    <row r="22" spans="1:12" ht="15" customHeight="1" x14ac:dyDescent="0.25">
      <c r="A22" s="2">
        <f>$B$1*100+B22</f>
        <v>202</v>
      </c>
      <c r="B22" s="9">
        <f>IF($H$1="Afprinten",($A21-1)*[1]Paringen!$I$4+$A20,($A20-1)*4+$A21)</f>
        <v>2</v>
      </c>
      <c r="C22" s="9"/>
      <c r="D22" s="10" t="str">
        <f>VLOOKUP(VLOOKUP(A22,[1]Paringen!B:F,4,FALSE),Ploegen,2,FALSE)</f>
        <v>KGSRL 1</v>
      </c>
      <c r="E22" s="9"/>
      <c r="F22" s="11" t="s">
        <v>7</v>
      </c>
      <c r="G22" s="10" t="str">
        <f>VLOOKUP(VLOOKUP(A22,[1]Paringen!B:F,5,FALSE),Ploegen,2,FALSE)</f>
        <v>Moretus Hoboken 1</v>
      </c>
      <c r="K22" s="2" t="s">
        <v>9</v>
      </c>
    </row>
    <row r="23" spans="1:12" ht="15" customHeight="1" x14ac:dyDescent="0.25">
      <c r="C23" s="7">
        <v>1</v>
      </c>
      <c r="D23" s="4" t="str">
        <f>VLOOKUP(VLOOKUP(A22,[1]Paringen!B:F,4,FALSE),Ploegen,3,FALSE)</f>
        <v>Vanderstricht Geert</v>
      </c>
      <c r="E23" s="7" t="s">
        <v>11</v>
      </c>
      <c r="F23" s="2" t="s">
        <v>7</v>
      </c>
      <c r="G23" s="4" t="str">
        <f>VLOOKUP(VLOOKUP(A22,[1]Paringen!B:F,5,FALSE),Ploegen,3,FALSE)</f>
        <v>Van Bunderen Gert</v>
      </c>
      <c r="H23" s="7" t="s">
        <v>13</v>
      </c>
      <c r="J23" s="6">
        <v>1</v>
      </c>
      <c r="K23" s="2" t="s">
        <v>7</v>
      </c>
      <c r="L23" s="7">
        <f>IF(J23="","",1 - J23)</f>
        <v>0</v>
      </c>
    </row>
    <row r="24" spans="1:12" ht="15" customHeight="1" x14ac:dyDescent="0.25">
      <c r="C24" s="7">
        <v>2</v>
      </c>
      <c r="D24" s="4" t="str">
        <f>VLOOKUP(VLOOKUP(A22,[1]Paringen!B:F,4,FALSE),Ploegen,4,FALSE)</f>
        <v>Schalkx Johnny</v>
      </c>
      <c r="E24" s="7" t="s">
        <v>13</v>
      </c>
      <c r="F24" s="2" t="s">
        <v>7</v>
      </c>
      <c r="G24" s="4" t="str">
        <f>VLOOKUP(VLOOKUP(A22,[1]Paringen!B:F,5,FALSE),Ploegen,4,FALSE)</f>
        <v>De Hert Robert</v>
      </c>
      <c r="H24" s="7" t="s">
        <v>11</v>
      </c>
      <c r="J24" s="6">
        <v>1</v>
      </c>
      <c r="K24" s="2" t="s">
        <v>7</v>
      </c>
      <c r="L24" s="7">
        <f>IF(J24="","",1 - J24)</f>
        <v>0</v>
      </c>
    </row>
    <row r="25" spans="1:12" ht="15" customHeight="1" x14ac:dyDescent="0.25">
      <c r="C25" s="7">
        <v>3</v>
      </c>
      <c r="D25" s="4" t="str">
        <f>VLOOKUP(VLOOKUP(A22,[1]Paringen!B:F,4,FALSE),Ploegen,5,FALSE)</f>
        <v>Goormachtigh Johan</v>
      </c>
      <c r="E25" s="7" t="s">
        <v>11</v>
      </c>
      <c r="F25" s="2" t="s">
        <v>7</v>
      </c>
      <c r="G25" s="4" t="str">
        <f>VLOOKUP(VLOOKUP(A22,[1]Paringen!B:F,5,FALSE),Ploegen,5,FALSE)</f>
        <v>Vennekens Kamiel</v>
      </c>
      <c r="H25" s="7" t="s">
        <v>13</v>
      </c>
      <c r="J25" s="6">
        <v>1</v>
      </c>
      <c r="K25" s="2" t="s">
        <v>7</v>
      </c>
      <c r="L25" s="7">
        <f>IF(J25="","",1 - J25)</f>
        <v>0</v>
      </c>
    </row>
    <row r="26" spans="1:12" ht="15" customHeight="1" x14ac:dyDescent="0.25">
      <c r="C26" s="7">
        <v>4</v>
      </c>
      <c r="D26" s="4" t="str">
        <f>VLOOKUP(VLOOKUP(A22,[1]Paringen!B:F,4,FALSE),Ploegen,6,FALSE)</f>
        <v>Vanheirzeele Daniël</v>
      </c>
      <c r="E26" s="7" t="s">
        <v>13</v>
      </c>
      <c r="F26" s="2" t="s">
        <v>7</v>
      </c>
      <c r="G26" s="4" t="str">
        <f>VLOOKUP(VLOOKUP(A22,[1]Paringen!B:F,5,FALSE),Ploegen,6,FALSE)</f>
        <v>Van den Elsacker Robert</v>
      </c>
      <c r="H26" s="7" t="s">
        <v>11</v>
      </c>
      <c r="J26" s="6">
        <v>1</v>
      </c>
      <c r="K26" s="2" t="s">
        <v>7</v>
      </c>
      <c r="L26" s="7">
        <f>IF(J26="","",1 - J26)</f>
        <v>0</v>
      </c>
    </row>
    <row r="27" spans="1:12" ht="15" customHeight="1" x14ac:dyDescent="0.25">
      <c r="H27" s="12" t="s">
        <v>20</v>
      </c>
      <c r="J27" s="6">
        <f>IF(OR(J23="",J24="",J25="",J26=""),"",SUM(J23:J26))</f>
        <v>4</v>
      </c>
      <c r="K27" s="2" t="s">
        <v>7</v>
      </c>
      <c r="L27" s="7">
        <f>IF(OR(L23="",L24="",L25="",L26=""),"",SUM(L23:L26))</f>
        <v>0</v>
      </c>
    </row>
    <row r="29" spans="1:12" ht="15" customHeight="1" x14ac:dyDescent="0.25">
      <c r="A29" s="2">
        <v>2</v>
      </c>
      <c r="B29" s="8" t="str">
        <f>CONCATENATE([1]Ploegen!$C$1," ",$A$1," ",$B$1)</f>
        <v>Colle ploegentoernooi Ronde 2</v>
      </c>
      <c r="C29" s="8"/>
    </row>
    <row r="30" spans="1:12" ht="15" customHeight="1" x14ac:dyDescent="0.25">
      <c r="A30" s="2">
        <v>2</v>
      </c>
    </row>
    <row r="31" spans="1:12" ht="15" customHeight="1" x14ac:dyDescent="0.25">
      <c r="A31" s="2">
        <f>$B$1*100+B31</f>
        <v>209</v>
      </c>
      <c r="B31" s="9">
        <f>IF($H$1="Afprinten",($A30-1)*[1]Paringen!$I$4+$A29,($A29-1)*4+$A30)</f>
        <v>9</v>
      </c>
      <c r="C31" s="9"/>
      <c r="D31" s="10" t="str">
        <f>VLOOKUP(VLOOKUP(A31,[1]Paringen!B:F,4,FALSE),Ploegen,2,FALSE)</f>
        <v>De drie torens</v>
      </c>
      <c r="E31" s="9"/>
      <c r="F31" s="11" t="s">
        <v>7</v>
      </c>
      <c r="G31" s="10" t="str">
        <f>VLOOKUP(VLOOKUP(A31,[1]Paringen!B:F,5,FALSE),Ploegen,2,FALSE)</f>
        <v>KGSRL 4</v>
      </c>
      <c r="K31" s="2" t="s">
        <v>9</v>
      </c>
    </row>
    <row r="32" spans="1:12" ht="15" customHeight="1" x14ac:dyDescent="0.25">
      <c r="C32" s="7">
        <v>1</v>
      </c>
      <c r="D32" s="4" t="str">
        <f>VLOOKUP(VLOOKUP(A31,[1]Paringen!B:F,4,FALSE),Ploegen,3,FALSE)</f>
        <v>Langie Jeroen</v>
      </c>
      <c r="E32" s="7" t="s">
        <v>11</v>
      </c>
      <c r="F32" s="2" t="s">
        <v>7</v>
      </c>
      <c r="G32" s="4" t="str">
        <f>VLOOKUP(VLOOKUP(A31,[1]Paringen!B:F,5,FALSE),Ploegen,3,FALSE)</f>
        <v>Goethals Philippe</v>
      </c>
      <c r="H32" s="7" t="s">
        <v>13</v>
      </c>
      <c r="J32" s="6">
        <v>1</v>
      </c>
      <c r="K32" s="2" t="s">
        <v>7</v>
      </c>
      <c r="L32" s="7">
        <f>IF(J32="","",1 - J32)</f>
        <v>0</v>
      </c>
    </row>
    <row r="33" spans="1:12" ht="15" customHeight="1" x14ac:dyDescent="0.25">
      <c r="C33" s="7">
        <v>2</v>
      </c>
      <c r="D33" s="4" t="str">
        <f>VLOOKUP(VLOOKUP(A31,[1]Paringen!B:F,4,FALSE),Ploegen,4,FALSE)</f>
        <v>Claeys Elisabeth</v>
      </c>
      <c r="E33" s="7" t="s">
        <v>13</v>
      </c>
      <c r="F33" s="2" t="s">
        <v>7</v>
      </c>
      <c r="G33" s="4" t="str">
        <f>VLOOKUP(VLOOKUP(A31,[1]Paringen!B:F,5,FALSE),Ploegen,4,FALSE)</f>
        <v>Inghelbrecht Veronique</v>
      </c>
      <c r="H33" s="7" t="s">
        <v>11</v>
      </c>
      <c r="J33" s="6">
        <v>1</v>
      </c>
      <c r="K33" s="2" t="s">
        <v>7</v>
      </c>
      <c r="L33" s="7">
        <f>IF(J33="","",1 - J33)</f>
        <v>0</v>
      </c>
    </row>
    <row r="34" spans="1:12" ht="15" customHeight="1" x14ac:dyDescent="0.25">
      <c r="C34" s="7">
        <v>3</v>
      </c>
      <c r="D34" s="4" t="str">
        <f>VLOOKUP(VLOOKUP(A31,[1]Paringen!B:F,4,FALSE),Ploegen,5,FALSE)</f>
        <v>Jalalijam Amir</v>
      </c>
      <c r="E34" s="7" t="s">
        <v>11</v>
      </c>
      <c r="F34" s="2" t="s">
        <v>7</v>
      </c>
      <c r="G34" s="4" t="str">
        <f>VLOOKUP(VLOOKUP(A31,[1]Paringen!B:F,5,FALSE),Ploegen,5,FALSE)</f>
        <v>Roels Sofie</v>
      </c>
      <c r="H34" s="7" t="s">
        <v>13</v>
      </c>
      <c r="J34" s="6">
        <v>1</v>
      </c>
      <c r="K34" s="2" t="s">
        <v>7</v>
      </c>
      <c r="L34" s="7">
        <f>IF(J34="","",1 - J34)</f>
        <v>0</v>
      </c>
    </row>
    <row r="35" spans="1:12" ht="15" customHeight="1" x14ac:dyDescent="0.25">
      <c r="C35" s="7">
        <v>4</v>
      </c>
      <c r="D35" s="4" t="str">
        <f>VLOOKUP(VLOOKUP(A31,[1]Paringen!B:F,4,FALSE),Ploegen,6,FALSE)</f>
        <v>Claeys Jurgen</v>
      </c>
      <c r="E35" s="7" t="s">
        <v>13</v>
      </c>
      <c r="F35" s="2" t="s">
        <v>7</v>
      </c>
      <c r="G35" s="4" t="str">
        <f>VLOOKUP(VLOOKUP(A31,[1]Paringen!B:F,5,FALSE),Ploegen,6,FALSE)</f>
        <v>Roels Robert</v>
      </c>
      <c r="H35" s="7" t="s">
        <v>11</v>
      </c>
      <c r="J35" s="6">
        <v>0</v>
      </c>
      <c r="K35" s="2" t="s">
        <v>7</v>
      </c>
      <c r="L35" s="7">
        <f>IF(J35="","",1 - J35)</f>
        <v>1</v>
      </c>
    </row>
    <row r="36" spans="1:12" ht="15" customHeight="1" x14ac:dyDescent="0.25">
      <c r="H36" s="12" t="s">
        <v>20</v>
      </c>
      <c r="J36" s="6">
        <f>IF(OR(J32="",J33="",J34="",J35=""),"",SUM(J32:J35))</f>
        <v>3</v>
      </c>
      <c r="K36" s="2" t="s">
        <v>7</v>
      </c>
      <c r="L36" s="7">
        <f>IF(OR(L32="",L33="",L34="",L35=""),"",SUM(L32:L35))</f>
        <v>1</v>
      </c>
    </row>
    <row r="38" spans="1:12" ht="15" customHeight="1" x14ac:dyDescent="0.25">
      <c r="A38" s="2">
        <v>3</v>
      </c>
      <c r="B38" s="8" t="str">
        <f>CONCATENATE([1]Ploegen!$C$1," ",$A$1," ",$B$1)</f>
        <v>Colle ploegentoernooi Ronde 2</v>
      </c>
      <c r="C38" s="8"/>
    </row>
    <row r="39" spans="1:12" ht="15" customHeight="1" x14ac:dyDescent="0.25">
      <c r="A39" s="2">
        <v>1</v>
      </c>
    </row>
    <row r="40" spans="1:12" ht="15" customHeight="1" x14ac:dyDescent="0.25">
      <c r="A40" s="2">
        <f>$B$1*100+B40</f>
        <v>203</v>
      </c>
      <c r="B40" s="9">
        <f>IF($H$1="Afprinten",($A39-1)*[1]Paringen!$I$4+$A38,($A38-1)*4+$A39)</f>
        <v>3</v>
      </c>
      <c r="C40" s="9"/>
      <c r="D40" s="10" t="str">
        <f>VLOOKUP(VLOOKUP(A40,[1]Paringen!B:F,4,FALSE),Ploegen,2,FALSE)</f>
        <v>De Buffalo's</v>
      </c>
      <c r="E40" s="9"/>
      <c r="F40" s="11" t="s">
        <v>7</v>
      </c>
      <c r="G40" s="10" t="str">
        <f>VLOOKUP(VLOOKUP(A40,[1]Paringen!B:F,5,FALSE),Ploegen,2,FALSE)</f>
        <v>Wachtebeke 1</v>
      </c>
      <c r="K40" s="2" t="s">
        <v>9</v>
      </c>
    </row>
    <row r="41" spans="1:12" ht="15" customHeight="1" x14ac:dyDescent="0.25">
      <c r="C41" s="7">
        <v>1</v>
      </c>
      <c r="D41" s="4" t="str">
        <f>VLOOKUP(VLOOKUP(A40,[1]Paringen!B:F,4,FALSE),Ploegen,3,FALSE)</f>
        <v>Mauquoy Alain</v>
      </c>
      <c r="E41" s="7" t="s">
        <v>11</v>
      </c>
      <c r="F41" s="2" t="s">
        <v>7</v>
      </c>
      <c r="G41" s="4" t="str">
        <f>VLOOKUP(VLOOKUP(A40,[1]Paringen!B:F,5,FALSE),Ploegen,3,FALSE)</f>
        <v>Grochal Joey</v>
      </c>
      <c r="H41" s="7" t="s">
        <v>13</v>
      </c>
      <c r="J41" s="6">
        <v>0</v>
      </c>
      <c r="K41" s="2" t="s">
        <v>7</v>
      </c>
      <c r="L41" s="7">
        <f>IF(J41="","",1 - J41)</f>
        <v>1</v>
      </c>
    </row>
    <row r="42" spans="1:12" ht="15" customHeight="1" x14ac:dyDescent="0.25">
      <c r="C42" s="7">
        <v>2</v>
      </c>
      <c r="D42" s="4" t="str">
        <f>VLOOKUP(VLOOKUP(A40,[1]Paringen!B:F,4,FALSE),Ploegen,4,FALSE)</f>
        <v>Van Hoecke Luc</v>
      </c>
      <c r="E42" s="7" t="s">
        <v>13</v>
      </c>
      <c r="F42" s="2" t="s">
        <v>7</v>
      </c>
      <c r="G42" s="4" t="str">
        <f>VLOOKUP(VLOOKUP(A40,[1]Paringen!B:F,5,FALSE),Ploegen,4,FALSE)</f>
        <v>René Benoît</v>
      </c>
      <c r="H42" s="7" t="s">
        <v>11</v>
      </c>
      <c r="J42" s="6">
        <v>0</v>
      </c>
      <c r="K42" s="2" t="s">
        <v>7</v>
      </c>
      <c r="L42" s="7">
        <f>IF(J42="","",1 - J42)</f>
        <v>1</v>
      </c>
    </row>
    <row r="43" spans="1:12" ht="15" customHeight="1" x14ac:dyDescent="0.25">
      <c r="C43" s="7">
        <v>3</v>
      </c>
      <c r="D43" s="4" t="str">
        <f>VLOOKUP(VLOOKUP(A40,[1]Paringen!B:F,4,FALSE),Ploegen,5,FALSE)</f>
        <v>Gregoir Dirk</v>
      </c>
      <c r="E43" s="7" t="s">
        <v>11</v>
      </c>
      <c r="F43" s="2" t="s">
        <v>7</v>
      </c>
      <c r="G43" s="4" t="str">
        <f>VLOOKUP(VLOOKUP(A40,[1]Paringen!B:F,5,FALSE),Ploegen,5,FALSE)</f>
        <v>Van Vliet Dennis</v>
      </c>
      <c r="H43" s="7" t="s">
        <v>13</v>
      </c>
      <c r="J43" s="6">
        <v>0</v>
      </c>
      <c r="K43" s="2" t="s">
        <v>7</v>
      </c>
      <c r="L43" s="7">
        <f>IF(J43="","",1 - J43)</f>
        <v>1</v>
      </c>
    </row>
    <row r="44" spans="1:12" ht="15" customHeight="1" x14ac:dyDescent="0.25">
      <c r="C44" s="7">
        <v>4</v>
      </c>
      <c r="D44" s="4" t="str">
        <f>VLOOKUP(VLOOKUP(A40,[1]Paringen!B:F,4,FALSE),Ploegen,6,FALSE)</f>
        <v>Klijsen Yvonne</v>
      </c>
      <c r="E44" s="7" t="s">
        <v>13</v>
      </c>
      <c r="F44" s="2" t="s">
        <v>7</v>
      </c>
      <c r="G44" s="4" t="str">
        <f>VLOOKUP(VLOOKUP(A40,[1]Paringen!B:F,5,FALSE),Ploegen,6,FALSE)</f>
        <v>Audenaert Bart</v>
      </c>
      <c r="H44" s="7" t="s">
        <v>11</v>
      </c>
      <c r="J44" s="6">
        <v>0</v>
      </c>
      <c r="K44" s="2" t="s">
        <v>7</v>
      </c>
      <c r="L44" s="7">
        <f>IF(J44="","",1 - J44)</f>
        <v>1</v>
      </c>
    </row>
    <row r="45" spans="1:12" ht="15" customHeight="1" x14ac:dyDescent="0.25">
      <c r="H45" s="12" t="s">
        <v>20</v>
      </c>
      <c r="J45" s="6">
        <f>IF(OR(J41="",J42="",J43="",J44=""),"",SUM(J41:J44))</f>
        <v>0</v>
      </c>
      <c r="K45" s="2" t="s">
        <v>7</v>
      </c>
      <c r="L45" s="7">
        <f>IF(OR(L41="",L42="",L43="",L44=""),"",SUM(L41:L44))</f>
        <v>4</v>
      </c>
    </row>
    <row r="47" spans="1:12" ht="15" customHeight="1" x14ac:dyDescent="0.25">
      <c r="A47" s="2">
        <v>3</v>
      </c>
      <c r="B47" s="8" t="str">
        <f>CONCATENATE([1]Ploegen!$C$1," ",$A$1," ",$B$1)</f>
        <v>Colle ploegentoernooi Ronde 2</v>
      </c>
      <c r="C47" s="8"/>
    </row>
    <row r="48" spans="1:12" ht="15" customHeight="1" x14ac:dyDescent="0.25">
      <c r="A48" s="2">
        <v>2</v>
      </c>
    </row>
    <row r="49" spans="1:12" ht="15" customHeight="1" x14ac:dyDescent="0.25">
      <c r="A49" s="2">
        <f>$B$1*100+B49</f>
        <v>210</v>
      </c>
      <c r="B49" s="9">
        <f>IF($H$1="Afprinten",($A48-1)*[1]Paringen!$I$4+$A47,($A47-1)*4+$A48)</f>
        <v>10</v>
      </c>
      <c r="C49" s="9"/>
      <c r="D49" s="10" t="str">
        <f>VLOOKUP(VLOOKUP(A49,[1]Paringen!B:F,4,FALSE),Ploegen,2,FALSE)</f>
        <v>Wachtebeke 4</v>
      </c>
      <c r="E49" s="9"/>
      <c r="F49" s="11" t="s">
        <v>7</v>
      </c>
      <c r="G49" s="10" t="str">
        <f>VLOOKUP(VLOOKUP(A49,[1]Paringen!B:F,5,FALSE),Ploegen,2,FALSE)</f>
        <v>De Mercatel 1</v>
      </c>
      <c r="K49" s="2" t="s">
        <v>9</v>
      </c>
    </row>
    <row r="50" spans="1:12" ht="15" customHeight="1" x14ac:dyDescent="0.25">
      <c r="C50" s="7">
        <v>1</v>
      </c>
      <c r="D50" s="4" t="str">
        <f>VLOOKUP(VLOOKUP(A49,[1]Paringen!B:F,4,FALSE),Ploegen,3,FALSE)</f>
        <v>Droesbeke Patrick</v>
      </c>
      <c r="E50" s="7" t="s">
        <v>11</v>
      </c>
      <c r="F50" s="2" t="s">
        <v>7</v>
      </c>
      <c r="G50" s="4" t="str">
        <f>VLOOKUP(VLOOKUP(A49,[1]Paringen!B:F,5,FALSE),Ploegen,3,FALSE)</f>
        <v>Lambrechts Luc</v>
      </c>
      <c r="H50" s="7" t="s">
        <v>13</v>
      </c>
      <c r="J50" s="6">
        <v>0</v>
      </c>
      <c r="K50" s="2" t="s">
        <v>7</v>
      </c>
      <c r="L50" s="7">
        <f>IF(J50="","",1 - J50)</f>
        <v>1</v>
      </c>
    </row>
    <row r="51" spans="1:12" ht="15" customHeight="1" x14ac:dyDescent="0.25">
      <c r="C51" s="7">
        <v>2</v>
      </c>
      <c r="D51" s="4" t="str">
        <f>VLOOKUP(VLOOKUP(A49,[1]Paringen!B:F,4,FALSE),Ploegen,4,FALSE)</f>
        <v>Olieslager Max</v>
      </c>
      <c r="E51" s="7" t="s">
        <v>13</v>
      </c>
      <c r="F51" s="2" t="s">
        <v>7</v>
      </c>
      <c r="G51" s="4" t="str">
        <f>VLOOKUP(VLOOKUP(A49,[1]Paringen!B:F,5,FALSE),Ploegen,4,FALSE)</f>
        <v>Burssens Jorian</v>
      </c>
      <c r="H51" s="7" t="s">
        <v>11</v>
      </c>
      <c r="J51" s="6">
        <v>0</v>
      </c>
      <c r="K51" s="2" t="s">
        <v>7</v>
      </c>
      <c r="L51" s="7">
        <f>IF(J51="","",1 - J51)</f>
        <v>1</v>
      </c>
    </row>
    <row r="52" spans="1:12" ht="15" customHeight="1" x14ac:dyDescent="0.25">
      <c r="C52" s="7">
        <v>3</v>
      </c>
      <c r="D52" s="4" t="str">
        <f>VLOOKUP(VLOOKUP(A49,[1]Paringen!B:F,4,FALSE),Ploegen,5,FALSE)</f>
        <v>Olieslager Alex</v>
      </c>
      <c r="E52" s="7" t="s">
        <v>11</v>
      </c>
      <c r="F52" s="2" t="s">
        <v>7</v>
      </c>
      <c r="G52" s="4" t="str">
        <f>VLOOKUP(VLOOKUP(A49,[1]Paringen!B:F,5,FALSE),Ploegen,5,FALSE)</f>
        <v>Vertongen Jack</v>
      </c>
      <c r="H52" s="7" t="s">
        <v>13</v>
      </c>
      <c r="J52" s="6">
        <v>0</v>
      </c>
      <c r="K52" s="2" t="s">
        <v>7</v>
      </c>
      <c r="L52" s="7">
        <f>IF(J52="","",1 - J52)</f>
        <v>1</v>
      </c>
    </row>
    <row r="53" spans="1:12" ht="15" customHeight="1" x14ac:dyDescent="0.25">
      <c r="C53" s="7">
        <v>4</v>
      </c>
      <c r="D53" s="4" t="str">
        <f>VLOOKUP(VLOOKUP(A49,[1]Paringen!B:F,4,FALSE),Ploegen,6,FALSE)</f>
        <v>Maes Jasper</v>
      </c>
      <c r="E53" s="7" t="s">
        <v>13</v>
      </c>
      <c r="F53" s="2" t="s">
        <v>7</v>
      </c>
      <c r="G53" s="4" t="str">
        <f>VLOOKUP(VLOOKUP(A49,[1]Paringen!B:F,5,FALSE),Ploegen,6,FALSE)</f>
        <v>Coorevits Arthur</v>
      </c>
      <c r="H53" s="7" t="s">
        <v>11</v>
      </c>
      <c r="J53" s="6">
        <v>0</v>
      </c>
      <c r="K53" s="2" t="s">
        <v>7</v>
      </c>
      <c r="L53" s="7">
        <f>IF(J53="","",1 - J53)</f>
        <v>1</v>
      </c>
    </row>
    <row r="54" spans="1:12" ht="15" customHeight="1" x14ac:dyDescent="0.25">
      <c r="H54" s="12" t="s">
        <v>20</v>
      </c>
      <c r="J54" s="6">
        <f>IF(OR(J50="",J51="",J52="",J53=""),"",SUM(J50:J53))</f>
        <v>0</v>
      </c>
      <c r="K54" s="2" t="s">
        <v>7</v>
      </c>
      <c r="L54" s="7">
        <f>IF(OR(L50="",L51="",L52="",L53=""),"",SUM(L50:L53))</f>
        <v>4</v>
      </c>
    </row>
    <row r="56" spans="1:12" ht="15" customHeight="1" x14ac:dyDescent="0.25">
      <c r="A56" s="2">
        <v>4</v>
      </c>
      <c r="B56" s="8" t="str">
        <f>CONCATENATE([1]Ploegen!$C$1," ",$A$1," ",$B$1)</f>
        <v>Colle ploegentoernooi Ronde 2</v>
      </c>
      <c r="C56" s="8"/>
    </row>
    <row r="57" spans="1:12" ht="15" customHeight="1" x14ac:dyDescent="0.25">
      <c r="A57" s="2">
        <v>1</v>
      </c>
    </row>
    <row r="58" spans="1:12" ht="15" customHeight="1" x14ac:dyDescent="0.25">
      <c r="A58" s="2">
        <f>$B$1*100+B58</f>
        <v>204</v>
      </c>
      <c r="B58" s="9">
        <f>IF($H$1="Afprinten",($A57-1)*[1]Paringen!$I$4+$A56,($A56-1)*4+$A57)</f>
        <v>4</v>
      </c>
      <c r="C58" s="9"/>
      <c r="D58" s="10" t="str">
        <f>VLOOKUP(VLOOKUP(A58,[1]Paringen!B:F,4,FALSE),Ploegen,2,FALSE)</f>
        <v>Het Vlaggenschip</v>
      </c>
      <c r="E58" s="9"/>
      <c r="F58" s="11" t="s">
        <v>7</v>
      </c>
      <c r="G58" s="10" t="str">
        <f>VLOOKUP(VLOOKUP(A58,[1]Paringen!B:F,5,FALSE),Ploegen,2,FALSE)</f>
        <v>Robin &amp; Co</v>
      </c>
      <c r="K58" s="2" t="s">
        <v>9</v>
      </c>
    </row>
    <row r="59" spans="1:12" ht="15" customHeight="1" x14ac:dyDescent="0.25">
      <c r="C59" s="7">
        <v>1</v>
      </c>
      <c r="D59" s="4" t="str">
        <f>VLOOKUP(VLOOKUP(A58,[1]Paringen!B:F,4,FALSE),Ploegen,3,FALSE)</f>
        <v>De Waele Warre</v>
      </c>
      <c r="E59" s="7" t="s">
        <v>11</v>
      </c>
      <c r="F59" s="2" t="s">
        <v>7</v>
      </c>
      <c r="G59" s="4" t="str">
        <f>VLOOKUP(VLOOKUP(A58,[1]Paringen!B:F,5,FALSE),Ploegen,3,FALSE)</f>
        <v>Maerevoet Sim</v>
      </c>
      <c r="H59" s="7" t="s">
        <v>13</v>
      </c>
      <c r="J59" s="6">
        <v>0</v>
      </c>
      <c r="K59" s="2" t="s">
        <v>7</v>
      </c>
      <c r="L59" s="7">
        <f>IF(J59="","",1 - J59)</f>
        <v>1</v>
      </c>
    </row>
    <row r="60" spans="1:12" ht="15" customHeight="1" x14ac:dyDescent="0.25">
      <c r="C60" s="7">
        <v>2</v>
      </c>
      <c r="D60" s="4" t="str">
        <f>VLOOKUP(VLOOKUP(A58,[1]Paringen!B:F,4,FALSE),Ploegen,4,FALSE)</f>
        <v>Vandelacluze Ian</v>
      </c>
      <c r="E60" s="7" t="s">
        <v>13</v>
      </c>
      <c r="F60" s="2" t="s">
        <v>7</v>
      </c>
      <c r="G60" s="4" t="str">
        <f>VLOOKUP(VLOOKUP(A58,[1]Paringen!B:F,5,FALSE),Ploegen,4,FALSE)</f>
        <v>Dauw Sterre</v>
      </c>
      <c r="H60" s="7" t="s">
        <v>11</v>
      </c>
      <c r="J60" s="6">
        <v>0.5</v>
      </c>
      <c r="K60" s="2" t="s">
        <v>7</v>
      </c>
      <c r="L60" s="7">
        <f>IF(J60="","",1 - J60)</f>
        <v>0.5</v>
      </c>
    </row>
    <row r="61" spans="1:12" ht="15" customHeight="1" x14ac:dyDescent="0.25">
      <c r="C61" s="7">
        <v>3</v>
      </c>
      <c r="D61" s="4" t="str">
        <f>VLOOKUP(VLOOKUP(A58,[1]Paringen!B:F,4,FALSE),Ploegen,5,FALSE)</f>
        <v>Verheyen Olivier</v>
      </c>
      <c r="E61" s="7" t="s">
        <v>11</v>
      </c>
      <c r="F61" s="2" t="s">
        <v>7</v>
      </c>
      <c r="G61" s="4" t="str">
        <f>VLOOKUP(VLOOKUP(A58,[1]Paringen!B:F,5,FALSE),Ploegen,5,FALSE)</f>
        <v>De Bock Thijs</v>
      </c>
      <c r="H61" s="7" t="s">
        <v>13</v>
      </c>
      <c r="J61" s="6">
        <v>0</v>
      </c>
      <c r="K61" s="2" t="s">
        <v>7</v>
      </c>
      <c r="L61" s="7">
        <f>IF(J61="","",1 - J61)</f>
        <v>1</v>
      </c>
    </row>
    <row r="62" spans="1:12" ht="15" customHeight="1" x14ac:dyDescent="0.25">
      <c r="C62" s="7">
        <v>4</v>
      </c>
      <c r="D62" s="4" t="str">
        <f>VLOOKUP(VLOOKUP(A58,[1]Paringen!B:F,4,FALSE),Ploegen,6,FALSE)</f>
        <v>Boudry William</v>
      </c>
      <c r="E62" s="7" t="s">
        <v>13</v>
      </c>
      <c r="F62" s="2" t="s">
        <v>7</v>
      </c>
      <c r="G62" s="4" t="str">
        <f>VLOOKUP(VLOOKUP(A58,[1]Paringen!B:F,5,FALSE),Ploegen,6,FALSE)</f>
        <v>Butzen Robin</v>
      </c>
      <c r="H62" s="7" t="s">
        <v>11</v>
      </c>
      <c r="J62" s="6">
        <v>0.5</v>
      </c>
      <c r="K62" s="2" t="s">
        <v>7</v>
      </c>
      <c r="L62" s="7">
        <f>IF(J62="","",1 - J62)</f>
        <v>0.5</v>
      </c>
    </row>
    <row r="63" spans="1:12" ht="15" customHeight="1" x14ac:dyDescent="0.25">
      <c r="H63" s="12" t="s">
        <v>20</v>
      </c>
      <c r="J63" s="6">
        <f>IF(OR(J59="",J60="",J61="",J62=""),"",SUM(J59:J62))</f>
        <v>1</v>
      </c>
      <c r="K63" s="2" t="s">
        <v>7</v>
      </c>
      <c r="L63" s="7">
        <f>IF(OR(L59="",L60="",L61="",L62=""),"",SUM(L59:L62))</f>
        <v>3</v>
      </c>
    </row>
    <row r="65" spans="1:12" ht="15" customHeight="1" x14ac:dyDescent="0.25">
      <c r="A65" s="2">
        <v>4</v>
      </c>
      <c r="B65" s="8" t="str">
        <f>CONCATENATE([1]Ploegen!$C$1," ",$A$1," ",$B$1)</f>
        <v>Colle ploegentoernooi Ronde 2</v>
      </c>
      <c r="C65" s="8"/>
    </row>
    <row r="66" spans="1:12" ht="15" customHeight="1" x14ac:dyDescent="0.25">
      <c r="A66" s="2">
        <v>2</v>
      </c>
    </row>
    <row r="67" spans="1:12" ht="15" customHeight="1" x14ac:dyDescent="0.25">
      <c r="A67" s="2">
        <f>$B$1*100+B67</f>
        <v>211</v>
      </c>
      <c r="B67" s="9">
        <f>IF($H$1="Afprinten",($A66-1)*[1]Paringen!$I$4+$A65,($A65-1)*4+$A66)</f>
        <v>11</v>
      </c>
      <c r="C67" s="9"/>
      <c r="D67" s="10" t="str">
        <f>VLOOKUP(VLOOKUP(A67,[1]Paringen!B:F,4,FALSE),Ploegen,2,FALSE)</f>
        <v>Wachtebeke 3</v>
      </c>
      <c r="E67" s="9"/>
      <c r="F67" s="11" t="s">
        <v>7</v>
      </c>
      <c r="G67" s="10" t="str">
        <f>VLOOKUP(VLOOKUP(A67,[1]Paringen!B:F,5,FALSE),Ploegen,2,FALSE)</f>
        <v>Zottegem 3</v>
      </c>
      <c r="K67" s="2" t="s">
        <v>9</v>
      </c>
    </row>
    <row r="68" spans="1:12" ht="15" customHeight="1" x14ac:dyDescent="0.25">
      <c r="C68" s="7">
        <v>1</v>
      </c>
      <c r="D68" s="4" t="str">
        <f>VLOOKUP(VLOOKUP(A67,[1]Paringen!B:F,4,FALSE),Ploegen,3,FALSE)</f>
        <v>Vansteenkiste Luc</v>
      </c>
      <c r="E68" s="7" t="s">
        <v>11</v>
      </c>
      <c r="F68" s="2" t="s">
        <v>7</v>
      </c>
      <c r="G68" s="4" t="str">
        <f>VLOOKUP(VLOOKUP(A67,[1]Paringen!B:F,5,FALSE),Ploegen,3,FALSE)</f>
        <v>De Bode Joren</v>
      </c>
      <c r="H68" s="7" t="s">
        <v>13</v>
      </c>
      <c r="J68" s="6">
        <v>0</v>
      </c>
      <c r="K68" s="2" t="s">
        <v>7</v>
      </c>
      <c r="L68" s="7">
        <f>IF(J68="","",1 - J68)</f>
        <v>1</v>
      </c>
    </row>
    <row r="69" spans="1:12" ht="15" customHeight="1" x14ac:dyDescent="0.25">
      <c r="C69" s="7">
        <v>2</v>
      </c>
      <c r="D69" s="4" t="str">
        <f>VLOOKUP(VLOOKUP(A67,[1]Paringen!B:F,4,FALSE),Ploegen,4,FALSE)</f>
        <v>Vandesteene Wesley</v>
      </c>
      <c r="E69" s="7" t="s">
        <v>13</v>
      </c>
      <c r="F69" s="2" t="s">
        <v>7</v>
      </c>
      <c r="G69" s="4" t="str">
        <f>VLOOKUP(VLOOKUP(A67,[1]Paringen!B:F,5,FALSE),Ploegen,4,FALSE)</f>
        <v>Fauconner Nick</v>
      </c>
      <c r="H69" s="7" t="s">
        <v>11</v>
      </c>
      <c r="J69" s="6">
        <v>0</v>
      </c>
      <c r="K69" s="2" t="s">
        <v>7</v>
      </c>
      <c r="L69" s="7">
        <f>IF(J69="","",1 - J69)</f>
        <v>1</v>
      </c>
    </row>
    <row r="70" spans="1:12" ht="15" customHeight="1" x14ac:dyDescent="0.25">
      <c r="C70" s="7">
        <v>3</v>
      </c>
      <c r="D70" s="4" t="str">
        <f>VLOOKUP(VLOOKUP(A67,[1]Paringen!B:F,4,FALSE),Ploegen,5,FALSE)</f>
        <v>Claeys Patrick</v>
      </c>
      <c r="E70" s="7" t="s">
        <v>11</v>
      </c>
      <c r="F70" s="2" t="s">
        <v>7</v>
      </c>
      <c r="G70" s="4" t="str">
        <f>VLOOKUP(VLOOKUP(A67,[1]Paringen!B:F,5,FALSE),Ploegen,5,FALSE)</f>
        <v>Murania Maya</v>
      </c>
      <c r="H70" s="7" t="s">
        <v>13</v>
      </c>
      <c r="J70" s="6">
        <v>1</v>
      </c>
      <c r="K70" s="2" t="s">
        <v>7</v>
      </c>
      <c r="L70" s="7">
        <f>IF(J70="","",1 - J70)</f>
        <v>0</v>
      </c>
    </row>
    <row r="71" spans="1:12" ht="15" customHeight="1" x14ac:dyDescent="0.25">
      <c r="C71" s="7">
        <v>4</v>
      </c>
      <c r="D71" s="4" t="str">
        <f>VLOOKUP(VLOOKUP(A67,[1]Paringen!B:F,4,FALSE),Ploegen,6,FALSE)</f>
        <v>Rottiers Frans</v>
      </c>
      <c r="E71" s="7" t="s">
        <v>13</v>
      </c>
      <c r="F71" s="2" t="s">
        <v>7</v>
      </c>
      <c r="G71" s="4" t="str">
        <f>VLOOKUP(VLOOKUP(A67,[1]Paringen!B:F,5,FALSE),Ploegen,6,FALSE)</f>
        <v>Gabriels Ebe</v>
      </c>
      <c r="H71" s="7" t="s">
        <v>11</v>
      </c>
      <c r="J71" s="6">
        <v>0</v>
      </c>
      <c r="K71" s="2" t="s">
        <v>7</v>
      </c>
      <c r="L71" s="7">
        <f>IF(J71="","",1 - J71)</f>
        <v>1</v>
      </c>
    </row>
    <row r="72" spans="1:12" ht="15" customHeight="1" x14ac:dyDescent="0.25">
      <c r="H72" s="12" t="s">
        <v>20</v>
      </c>
      <c r="J72" s="6">
        <f>IF(OR(J68="",J69="",J70="",J71=""),"",SUM(J68:J71))</f>
        <v>1</v>
      </c>
      <c r="K72" s="2" t="s">
        <v>7</v>
      </c>
      <c r="L72" s="7">
        <f>IF(OR(L68="",L69="",L70="",L71=""),"",SUM(L68:L71))</f>
        <v>3</v>
      </c>
    </row>
    <row r="74" spans="1:12" ht="15" customHeight="1" x14ac:dyDescent="0.25">
      <c r="A74" s="2">
        <v>5</v>
      </c>
      <c r="B74" s="8" t="str">
        <f>CONCATENATE([1]Ploegen!$C$1," ",$A$1," ",$B$1)</f>
        <v>Colle ploegentoernooi Ronde 2</v>
      </c>
      <c r="C74" s="8"/>
    </row>
    <row r="75" spans="1:12" ht="15" customHeight="1" x14ac:dyDescent="0.25">
      <c r="A75" s="2">
        <v>1</v>
      </c>
    </row>
    <row r="76" spans="1:12" ht="15" customHeight="1" x14ac:dyDescent="0.25">
      <c r="A76" s="2">
        <f>$B$1*100+B76</f>
        <v>205</v>
      </c>
      <c r="B76" s="9">
        <f>IF($H$1="Afprinten",($A75-1)*[1]Paringen!$I$4+$A74,($A74-1)*4+$A75)</f>
        <v>5</v>
      </c>
      <c r="C76" s="9"/>
      <c r="D76" s="10" t="str">
        <f>VLOOKUP(VLOOKUP(A76,[1]Paringen!B:F,4,FALSE),Ploegen,2,FALSE)</f>
        <v>KGSRL 2</v>
      </c>
      <c r="E76" s="9"/>
      <c r="F76" s="11" t="s">
        <v>7</v>
      </c>
      <c r="G76" s="10" t="str">
        <f>VLOOKUP(VLOOKUP(A76,[1]Paringen!B:F,5,FALSE),Ploegen,2,FALSE)</f>
        <v>Jean Jaures</v>
      </c>
      <c r="K76" s="2" t="s">
        <v>9</v>
      </c>
    </row>
    <row r="77" spans="1:12" ht="15" customHeight="1" x14ac:dyDescent="0.25">
      <c r="C77" s="7">
        <v>1</v>
      </c>
      <c r="D77" s="4" t="str">
        <f>VLOOKUP(VLOOKUP(A76,[1]Paringen!B:F,4,FALSE),Ploegen,3,FALSE)</f>
        <v>Adrians Peter</v>
      </c>
      <c r="E77" s="7" t="s">
        <v>11</v>
      </c>
      <c r="F77" s="2" t="s">
        <v>7</v>
      </c>
      <c r="G77" s="4" t="str">
        <f>VLOOKUP(VLOOKUP(A76,[1]Paringen!B:F,5,FALSE),Ploegen,3,FALSE)</f>
        <v>Deberdt Joris</v>
      </c>
      <c r="H77" s="7" t="s">
        <v>13</v>
      </c>
      <c r="J77" s="6">
        <v>0</v>
      </c>
      <c r="K77" s="2" t="s">
        <v>7</v>
      </c>
      <c r="L77" s="7">
        <f>IF(J77="","",1 - J77)</f>
        <v>1</v>
      </c>
    </row>
    <row r="78" spans="1:12" ht="15" customHeight="1" x14ac:dyDescent="0.25">
      <c r="C78" s="7">
        <v>2</v>
      </c>
      <c r="D78" s="4" t="str">
        <f>VLOOKUP(VLOOKUP(A76,[1]Paringen!B:F,4,FALSE),Ploegen,4,FALSE)</f>
        <v>Valère De Buck</v>
      </c>
      <c r="E78" s="7" t="s">
        <v>13</v>
      </c>
      <c r="F78" s="2" t="s">
        <v>7</v>
      </c>
      <c r="G78" s="4" t="str">
        <f>VLOOKUP(VLOOKUP(A76,[1]Paringen!B:F,5,FALSE),Ploegen,4,FALSE)</f>
        <v>Vanhauwaert Kurt</v>
      </c>
      <c r="H78" s="7" t="s">
        <v>11</v>
      </c>
      <c r="J78" s="6">
        <v>0</v>
      </c>
      <c r="K78" s="2" t="s">
        <v>7</v>
      </c>
      <c r="L78" s="7">
        <f>IF(J78="","",1 - J78)</f>
        <v>1</v>
      </c>
    </row>
    <row r="79" spans="1:12" ht="15" customHeight="1" x14ac:dyDescent="0.25">
      <c r="C79" s="7">
        <v>3</v>
      </c>
      <c r="D79" s="4" t="str">
        <f>VLOOKUP(VLOOKUP(A76,[1]Paringen!B:F,4,FALSE),Ploegen,5,FALSE)</f>
        <v>Van Muylem Tom</v>
      </c>
      <c r="E79" s="7" t="s">
        <v>11</v>
      </c>
      <c r="F79" s="2" t="s">
        <v>7</v>
      </c>
      <c r="G79" s="4" t="str">
        <f>VLOOKUP(VLOOKUP(A76,[1]Paringen!B:F,5,FALSE),Ploegen,5,FALSE)</f>
        <v>Vandevelde Koen</v>
      </c>
      <c r="H79" s="7" t="s">
        <v>13</v>
      </c>
      <c r="J79" s="6">
        <v>1</v>
      </c>
      <c r="K79" s="2" t="s">
        <v>7</v>
      </c>
      <c r="L79" s="7">
        <f>IF(J79="","",1 - J79)</f>
        <v>0</v>
      </c>
    </row>
    <row r="80" spans="1:12" ht="15" customHeight="1" x14ac:dyDescent="0.25">
      <c r="C80" s="7">
        <v>4</v>
      </c>
      <c r="D80" s="4" t="str">
        <f>VLOOKUP(VLOOKUP(A76,[1]Paringen!B:F,4,FALSE),Ploegen,6,FALSE)</f>
        <v>Wagner Hans</v>
      </c>
      <c r="E80" s="7" t="s">
        <v>13</v>
      </c>
      <c r="F80" s="2" t="s">
        <v>7</v>
      </c>
      <c r="G80" s="4" t="str">
        <f>VLOOKUP(VLOOKUP(A76,[1]Paringen!B:F,5,FALSE),Ploegen,6,FALSE)</f>
        <v>Pisaneschi Maxime</v>
      </c>
      <c r="H80" s="7" t="s">
        <v>11</v>
      </c>
      <c r="J80" s="6">
        <v>0.5</v>
      </c>
      <c r="K80" s="2" t="s">
        <v>7</v>
      </c>
      <c r="L80" s="7">
        <f>IF(J80="","",1 - J80)</f>
        <v>0.5</v>
      </c>
    </row>
    <row r="81" spans="1:12" ht="15" customHeight="1" x14ac:dyDescent="0.25">
      <c r="H81" s="12" t="s">
        <v>20</v>
      </c>
      <c r="J81" s="6">
        <f>IF(OR(J77="",J78="",J79="",J80=""),"",SUM(J77:J80))</f>
        <v>1.5</v>
      </c>
      <c r="K81" s="2" t="s">
        <v>7</v>
      </c>
      <c r="L81" s="7">
        <f>IF(OR(L77="",L78="",L79="",L80=""),"",SUM(L77:L80))</f>
        <v>2.5</v>
      </c>
    </row>
    <row r="83" spans="1:12" ht="15" customHeight="1" x14ac:dyDescent="0.25">
      <c r="A83" s="2">
        <v>5</v>
      </c>
      <c r="B83" s="8" t="str">
        <f>CONCATENATE([1]Ploegen!$C$1," ",$A$1," ",$B$1)</f>
        <v>Colle ploegentoernooi Ronde 2</v>
      </c>
      <c r="C83" s="8"/>
    </row>
    <row r="84" spans="1:12" ht="15" customHeight="1" x14ac:dyDescent="0.25">
      <c r="A84" s="2">
        <v>2</v>
      </c>
    </row>
    <row r="85" spans="1:12" ht="15" customHeight="1" x14ac:dyDescent="0.25">
      <c r="A85" s="2">
        <f>$B$1*100+B85</f>
        <v>212</v>
      </c>
      <c r="B85" s="9">
        <f>IF($H$1="Afprinten",($A84-1)*[1]Paringen!$I$4+$A83,($A83-1)*4+$A84)</f>
        <v>12</v>
      </c>
      <c r="C85" s="9"/>
      <c r="D85" s="10" t="str">
        <f>VLOOKUP(VLOOKUP(A85,[1]Paringen!B:F,4,FALSE),Ploegen,2,FALSE)</f>
        <v>#WijzijnMSV</v>
      </c>
      <c r="E85" s="9"/>
      <c r="F85" s="11" t="s">
        <v>7</v>
      </c>
      <c r="G85" s="10" t="str">
        <f>VLOOKUP(VLOOKUP(A85,[1]Paringen!B:F,5,FALSE),Ploegen,2,FALSE)</f>
        <v>Ploeg 6</v>
      </c>
      <c r="K85" s="2" t="s">
        <v>9</v>
      </c>
    </row>
    <row r="86" spans="1:12" ht="15" customHeight="1" x14ac:dyDescent="0.25">
      <c r="C86" s="7">
        <v>1</v>
      </c>
      <c r="D86" s="4" t="str">
        <f>VLOOKUP(VLOOKUP(A85,[1]Paringen!B:F,4,FALSE),Ploegen,3,FALSE)</f>
        <v>Engels Kurt</v>
      </c>
      <c r="E86" s="7" t="s">
        <v>11</v>
      </c>
      <c r="F86" s="2" t="s">
        <v>7</v>
      </c>
      <c r="G86" s="4" t="str">
        <f>VLOOKUP(VLOOKUP(A85,[1]Paringen!B:F,5,FALSE),Ploegen,3,FALSE)</f>
        <v>Heymans Berwout</v>
      </c>
      <c r="H86" s="7" t="s">
        <v>13</v>
      </c>
      <c r="J86" s="6">
        <v>0</v>
      </c>
      <c r="K86" s="2" t="s">
        <v>7</v>
      </c>
      <c r="L86" s="7">
        <f>IF(J86="","",1 - J86)</f>
        <v>1</v>
      </c>
    </row>
    <row r="87" spans="1:12" ht="15" customHeight="1" x14ac:dyDescent="0.25">
      <c r="C87" s="7">
        <v>2</v>
      </c>
      <c r="D87" s="4" t="str">
        <f>VLOOKUP(VLOOKUP(A85,[1]Paringen!B:F,4,FALSE),Ploegen,4,FALSE)</f>
        <v>Van Verdegem Wesley</v>
      </c>
      <c r="E87" s="7" t="s">
        <v>13</v>
      </c>
      <c r="F87" s="2" t="s">
        <v>7</v>
      </c>
      <c r="G87" s="4" t="str">
        <f>VLOOKUP(VLOOKUP(A85,[1]Paringen!B:F,5,FALSE),Ploegen,4,FALSE)</f>
        <v>Vanhoucke Kobe</v>
      </c>
      <c r="H87" s="7" t="s">
        <v>11</v>
      </c>
      <c r="J87" s="6">
        <v>0</v>
      </c>
      <c r="K87" s="2" t="s">
        <v>7</v>
      </c>
      <c r="L87" s="7">
        <f>IF(J87="","",1 - J87)</f>
        <v>1</v>
      </c>
    </row>
    <row r="88" spans="1:12" ht="15" customHeight="1" x14ac:dyDescent="0.25">
      <c r="C88" s="7">
        <v>3</v>
      </c>
      <c r="D88" s="4" t="str">
        <f>VLOOKUP(VLOOKUP(A85,[1]Paringen!B:F,4,FALSE),Ploegen,5,FALSE)</f>
        <v>Goederson Martijn</v>
      </c>
      <c r="E88" s="7" t="s">
        <v>11</v>
      </c>
      <c r="F88" s="2" t="s">
        <v>7</v>
      </c>
      <c r="G88" s="4" t="str">
        <f>VLOOKUP(VLOOKUP(A85,[1]Paringen!B:F,5,FALSE),Ploegen,5,FALSE)</f>
        <v>Slepyen Maxime</v>
      </c>
      <c r="H88" s="7" t="s">
        <v>13</v>
      </c>
      <c r="J88" s="6">
        <v>1</v>
      </c>
      <c r="K88" s="2" t="s">
        <v>7</v>
      </c>
      <c r="L88" s="7">
        <f>IF(J88="","",1 - J88)</f>
        <v>0</v>
      </c>
    </row>
    <row r="89" spans="1:12" ht="15" customHeight="1" x14ac:dyDescent="0.25">
      <c r="C89" s="7">
        <v>4</v>
      </c>
      <c r="D89" s="4" t="str">
        <f>VLOOKUP(VLOOKUP(A85,[1]Paringen!B:F,4,FALSE),Ploegen,6,FALSE)</f>
        <v>Van De Geuchte Sofie</v>
      </c>
      <c r="E89" s="7" t="s">
        <v>13</v>
      </c>
      <c r="F89" s="2" t="s">
        <v>7</v>
      </c>
      <c r="G89" s="4" t="str">
        <f>VLOOKUP(VLOOKUP(A85,[1]Paringen!B:F,5,FALSE),Ploegen,6,FALSE)</f>
        <v>Niemand</v>
      </c>
      <c r="H89" s="7" t="s">
        <v>11</v>
      </c>
      <c r="J89" s="6">
        <v>1</v>
      </c>
      <c r="K89" s="2" t="s">
        <v>7</v>
      </c>
      <c r="L89" s="7">
        <f>IF(J89="","",1 - J89)</f>
        <v>0</v>
      </c>
    </row>
    <row r="90" spans="1:12" ht="15" customHeight="1" x14ac:dyDescent="0.25">
      <c r="H90" s="12" t="s">
        <v>20</v>
      </c>
      <c r="J90" s="6">
        <f>IF(OR(J86="",J87="",J88="",J89=""),"",SUM(J86:J89))</f>
        <v>2</v>
      </c>
      <c r="K90" s="2" t="s">
        <v>7</v>
      </c>
      <c r="L90" s="7">
        <f>IF(OR(L86="",L87="",L88="",L89=""),"",SUM(L86:L89))</f>
        <v>2</v>
      </c>
    </row>
    <row r="92" spans="1:12" ht="15" customHeight="1" x14ac:dyDescent="0.25">
      <c r="A92" s="2">
        <v>6</v>
      </c>
      <c r="B92" s="8" t="str">
        <f>CONCATENATE([1]Ploegen!$C$1," ",$A$1," ",$B$1)</f>
        <v>Colle ploegentoernooi Ronde 2</v>
      </c>
      <c r="C92" s="8"/>
    </row>
    <row r="93" spans="1:12" ht="15" customHeight="1" x14ac:dyDescent="0.25">
      <c r="A93" s="2">
        <v>1</v>
      </c>
    </row>
    <row r="94" spans="1:12" ht="15" customHeight="1" x14ac:dyDescent="0.25">
      <c r="A94" s="2">
        <f>$B$1*100+B94</f>
        <v>206</v>
      </c>
      <c r="B94" s="9">
        <f>IF($H$1="Afprinten",($A93-1)*[1]Paringen!$I$4+$A92,($A92-1)*4+$A93)</f>
        <v>6</v>
      </c>
      <c r="C94" s="9"/>
      <c r="D94" s="10" t="str">
        <f>VLOOKUP(VLOOKUP(A94,[1]Paringen!B:F,4,FALSE),Ploegen,2,FALSE)</f>
        <v>Beveren</v>
      </c>
      <c r="E94" s="9"/>
      <c r="F94" s="11" t="s">
        <v>7</v>
      </c>
      <c r="G94" s="10" t="str">
        <f>VLOOKUP(VLOOKUP(A94,[1]Paringen!B:F,5,FALSE),Ploegen,2,FALSE)</f>
        <v>Zottegem 2</v>
      </c>
      <c r="K94" s="2" t="s">
        <v>9</v>
      </c>
    </row>
    <row r="95" spans="1:12" ht="15" customHeight="1" x14ac:dyDescent="0.25">
      <c r="C95" s="7">
        <v>1</v>
      </c>
      <c r="D95" s="4" t="str">
        <f>VLOOKUP(VLOOKUP(A94,[1]Paringen!B:F,4,FALSE),Ploegen,3,FALSE)</f>
        <v>Boons Bert</v>
      </c>
      <c r="E95" s="7" t="s">
        <v>11</v>
      </c>
      <c r="F95" s="2" t="s">
        <v>7</v>
      </c>
      <c r="G95" s="4" t="str">
        <f>VLOOKUP(VLOOKUP(A94,[1]Paringen!B:F,5,FALSE),Ploegen,3,FALSE)</f>
        <v>De Weird Matthias</v>
      </c>
      <c r="H95" s="7" t="s">
        <v>13</v>
      </c>
      <c r="J95" s="6">
        <v>1</v>
      </c>
      <c r="K95" s="2" t="s">
        <v>7</v>
      </c>
      <c r="L95" s="7">
        <f>IF(J95="","",1 - J95)</f>
        <v>0</v>
      </c>
    </row>
    <row r="96" spans="1:12" ht="15" customHeight="1" x14ac:dyDescent="0.25">
      <c r="C96" s="7">
        <v>2</v>
      </c>
      <c r="D96" s="4" t="str">
        <f>VLOOKUP(VLOOKUP(A94,[1]Paringen!B:F,4,FALSE),Ploegen,4,FALSE)</f>
        <v>Schillemans Willy</v>
      </c>
      <c r="E96" s="7" t="s">
        <v>13</v>
      </c>
      <c r="F96" s="2" t="s">
        <v>7</v>
      </c>
      <c r="G96" s="4" t="str">
        <f>VLOOKUP(VLOOKUP(A94,[1]Paringen!B:F,5,FALSE),Ploegen,4,FALSE)</f>
        <v>Temmerman Hans</v>
      </c>
      <c r="H96" s="7" t="s">
        <v>11</v>
      </c>
      <c r="J96" s="6">
        <v>0</v>
      </c>
      <c r="K96" s="2" t="s">
        <v>7</v>
      </c>
      <c r="L96" s="7">
        <f>IF(J96="","",1 - J96)</f>
        <v>1</v>
      </c>
    </row>
    <row r="97" spans="1:12" ht="15" customHeight="1" x14ac:dyDescent="0.25">
      <c r="C97" s="7">
        <v>3</v>
      </c>
      <c r="D97" s="4" t="str">
        <f>VLOOKUP(VLOOKUP(A94,[1]Paringen!B:F,4,FALSE),Ploegen,5,FALSE)</f>
        <v>Verbruggen David</v>
      </c>
      <c r="E97" s="7" t="s">
        <v>11</v>
      </c>
      <c r="F97" s="2" t="s">
        <v>7</v>
      </c>
      <c r="G97" s="4" t="str">
        <f>VLOOKUP(VLOOKUP(A94,[1]Paringen!B:F,5,FALSE),Ploegen,5,FALSE)</f>
        <v>Van Driessche Filiep</v>
      </c>
      <c r="H97" s="7" t="s">
        <v>13</v>
      </c>
      <c r="J97" s="6">
        <v>1</v>
      </c>
      <c r="K97" s="2" t="s">
        <v>7</v>
      </c>
      <c r="L97" s="7">
        <f>IF(J97="","",1 - J97)</f>
        <v>0</v>
      </c>
    </row>
    <row r="98" spans="1:12" ht="15" customHeight="1" x14ac:dyDescent="0.25">
      <c r="C98" s="7">
        <v>4</v>
      </c>
      <c r="D98" s="4" t="str">
        <f>VLOOKUP(VLOOKUP(A94,[1]Paringen!B:F,4,FALSE),Ploegen,6,FALSE)</f>
        <v>Vangenechten Bas</v>
      </c>
      <c r="E98" s="7" t="s">
        <v>13</v>
      </c>
      <c r="F98" s="2" t="s">
        <v>7</v>
      </c>
      <c r="G98" s="4" t="str">
        <f>VLOOKUP(VLOOKUP(A94,[1]Paringen!B:F,5,FALSE),Ploegen,6,FALSE)</f>
        <v>Van Heghe Isabelle</v>
      </c>
      <c r="H98" s="7" t="s">
        <v>11</v>
      </c>
      <c r="J98" s="6">
        <v>1</v>
      </c>
      <c r="K98" s="2" t="s">
        <v>7</v>
      </c>
      <c r="L98" s="7">
        <f>IF(J98="","",1 - J98)</f>
        <v>0</v>
      </c>
    </row>
    <row r="99" spans="1:12" ht="15" customHeight="1" x14ac:dyDescent="0.25">
      <c r="H99" s="12" t="s">
        <v>20</v>
      </c>
      <c r="J99" s="6">
        <f>IF(OR(J95="",J96="",J97="",J98=""),"",SUM(J95:J98))</f>
        <v>3</v>
      </c>
      <c r="K99" s="2" t="s">
        <v>7</v>
      </c>
      <c r="L99" s="7">
        <f>IF(OR(L95="",L96="",L97="",L98=""),"",SUM(L95:L98))</f>
        <v>1</v>
      </c>
    </row>
    <row r="101" spans="1:12" ht="15" customHeight="1" x14ac:dyDescent="0.25">
      <c r="A101" s="2">
        <v>6</v>
      </c>
      <c r="B101" s="8" t="str">
        <f>CONCATENATE([1]Ploegen!$C$1," ",$A$1," ",$B$1)</f>
        <v>Colle ploegentoernooi Ronde 2</v>
      </c>
      <c r="C101" s="8"/>
    </row>
    <row r="102" spans="1:12" ht="15" customHeight="1" x14ac:dyDescent="0.25">
      <c r="A102" s="2">
        <v>2</v>
      </c>
    </row>
    <row r="103" spans="1:12" ht="15" customHeight="1" x14ac:dyDescent="0.25">
      <c r="A103" s="2">
        <f>$B$1*100+B103</f>
        <v>213</v>
      </c>
      <c r="B103" s="9">
        <f>IF($H$1="Afprinten",($A102-1)*[1]Paringen!$I$4+$A101,($A101-1)*4+$A102)</f>
        <v>13</v>
      </c>
      <c r="C103" s="9"/>
      <c r="D103" s="10" t="str">
        <f>VLOOKUP(VLOOKUP(A103,[1]Paringen!B:F,4,FALSE),Ploegen,2,FALSE)</f>
        <v>LSV-Artevelde</v>
      </c>
      <c r="E103" s="9"/>
      <c r="F103" s="11" t="s">
        <v>7</v>
      </c>
      <c r="G103" s="10" t="str">
        <f>VLOOKUP(VLOOKUP(A103,[1]Paringen!B:F,5,FALSE),Ploegen,2,FALSE)</f>
        <v>Wachtebeke 5</v>
      </c>
      <c r="K103" s="2" t="s">
        <v>9</v>
      </c>
    </row>
    <row r="104" spans="1:12" ht="15" customHeight="1" x14ac:dyDescent="0.25">
      <c r="C104" s="7">
        <v>1</v>
      </c>
      <c r="D104" s="4" t="str">
        <f>VLOOKUP(VLOOKUP(A103,[1]Paringen!B:F,4,FALSE),Ploegen,3,FALSE)</f>
        <v>De Baets Keano</v>
      </c>
      <c r="E104" s="7" t="s">
        <v>11</v>
      </c>
      <c r="F104" s="2" t="s">
        <v>7</v>
      </c>
      <c r="G104" s="4" t="str">
        <f>VLOOKUP(VLOOKUP(A103,[1]Paringen!B:F,5,FALSE),Ploegen,3,FALSE)</f>
        <v>Ooms Kylion</v>
      </c>
      <c r="H104" s="7" t="s">
        <v>13</v>
      </c>
      <c r="J104" s="6">
        <v>1</v>
      </c>
      <c r="K104" s="2" t="s">
        <v>7</v>
      </c>
      <c r="L104" s="7">
        <f>IF(J104="","",1 - J104)</f>
        <v>0</v>
      </c>
    </row>
    <row r="105" spans="1:12" ht="15" customHeight="1" x14ac:dyDescent="0.25">
      <c r="C105" s="7">
        <v>2</v>
      </c>
      <c r="D105" s="4" t="str">
        <f>VLOOKUP(VLOOKUP(A103,[1]Paringen!B:F,4,FALSE),Ploegen,4,FALSE)</f>
        <v>De Baets Branko</v>
      </c>
      <c r="E105" s="7" t="s">
        <v>13</v>
      </c>
      <c r="F105" s="2" t="s">
        <v>7</v>
      </c>
      <c r="G105" s="4" t="str">
        <f>VLOOKUP(VLOOKUP(A103,[1]Paringen!B:F,5,FALSE),Ploegen,4,FALSE)</f>
        <v>Karlioglu Boran</v>
      </c>
      <c r="H105" s="7" t="s">
        <v>11</v>
      </c>
      <c r="J105" s="6">
        <v>1</v>
      </c>
      <c r="K105" s="2" t="s">
        <v>7</v>
      </c>
      <c r="L105" s="7">
        <f>IF(J105="","",1 - J105)</f>
        <v>0</v>
      </c>
    </row>
    <row r="106" spans="1:12" ht="15" customHeight="1" x14ac:dyDescent="0.25">
      <c r="C106" s="7">
        <v>3</v>
      </c>
      <c r="D106" s="4" t="str">
        <f>VLOOKUP(VLOOKUP(A103,[1]Paringen!B:F,4,FALSE),Ploegen,5,FALSE)</f>
        <v>Thienpont Xander</v>
      </c>
      <c r="E106" s="7" t="s">
        <v>11</v>
      </c>
      <c r="F106" s="2" t="s">
        <v>7</v>
      </c>
      <c r="G106" s="4" t="str">
        <f>VLOOKUP(VLOOKUP(A103,[1]Paringen!B:F,5,FALSE),Ploegen,5,FALSE)</f>
        <v>Goossens Lowie</v>
      </c>
      <c r="H106" s="7" t="s">
        <v>13</v>
      </c>
      <c r="J106" s="6">
        <v>1</v>
      </c>
      <c r="K106" s="2" t="s">
        <v>7</v>
      </c>
      <c r="L106" s="7">
        <f>IF(J106="","",1 - J106)</f>
        <v>0</v>
      </c>
    </row>
    <row r="107" spans="1:12" ht="15" customHeight="1" x14ac:dyDescent="0.25">
      <c r="C107" s="7">
        <v>4</v>
      </c>
      <c r="D107" s="4" t="str">
        <f>VLOOKUP(VLOOKUP(A103,[1]Paringen!B:F,4,FALSE),Ploegen,6,FALSE)</f>
        <v>Thienpont Ruben</v>
      </c>
      <c r="E107" s="7" t="s">
        <v>13</v>
      </c>
      <c r="F107" s="2" t="s">
        <v>7</v>
      </c>
      <c r="G107" s="4" t="str">
        <f>VLOOKUP(VLOOKUP(A103,[1]Paringen!B:F,5,FALSE),Ploegen,6,FALSE)</f>
        <v>De Prycker Wannes</v>
      </c>
      <c r="H107" s="7" t="s">
        <v>11</v>
      </c>
      <c r="J107" s="6">
        <v>0</v>
      </c>
      <c r="K107" s="2" t="s">
        <v>7</v>
      </c>
      <c r="L107" s="7">
        <f>IF(J107="","",1 - J107)</f>
        <v>1</v>
      </c>
    </row>
    <row r="108" spans="1:12" ht="15" customHeight="1" x14ac:dyDescent="0.25">
      <c r="H108" s="12" t="s">
        <v>20</v>
      </c>
      <c r="J108" s="6">
        <f>IF(OR(J104="",J105="",J106="",J107=""),"",SUM(J104:J107))</f>
        <v>3</v>
      </c>
      <c r="K108" s="2" t="s">
        <v>7</v>
      </c>
      <c r="L108" s="7">
        <f>IF(OR(L104="",L105="",L106="",L107=""),"",SUM(L104:L107))</f>
        <v>1</v>
      </c>
    </row>
    <row r="110" spans="1:12" ht="15" customHeight="1" x14ac:dyDescent="0.25">
      <c r="A110" s="2">
        <v>7</v>
      </c>
      <c r="B110" s="8" t="str">
        <f>CONCATENATE([1]Ploegen!$C$1," ",$A$1," ",$B$1)</f>
        <v>Colle ploegentoernooi Ronde 2</v>
      </c>
      <c r="C110" s="8"/>
    </row>
    <row r="111" spans="1:12" ht="15" customHeight="1" x14ac:dyDescent="0.25">
      <c r="A111" s="2">
        <v>1</v>
      </c>
    </row>
    <row r="112" spans="1:12" ht="15" customHeight="1" x14ac:dyDescent="0.25">
      <c r="A112" s="2">
        <f>$B$1*100+B112</f>
        <v>207</v>
      </c>
      <c r="B112" s="9">
        <f>IF($H$1="Afprinten",($A111-1)*[1]Paringen!$I$4+$A110,($A110-1)*4+$A111)</f>
        <v>7</v>
      </c>
      <c r="C112" s="9"/>
      <c r="D112" s="10" t="str">
        <f>VLOOKUP(VLOOKUP(A112,[1]Paringen!B:F,4,FALSE),Ploegen,2,FALSE)</f>
        <v>De Mercatel 2</v>
      </c>
      <c r="E112" s="9"/>
      <c r="F112" s="11" t="s">
        <v>7</v>
      </c>
      <c r="G112" s="10" t="str">
        <f>VLOOKUP(VLOOKUP(A112,[1]Paringen!B:F,5,FALSE),Ploegen,2,FALSE)</f>
        <v>KGSRL 3</v>
      </c>
      <c r="K112" s="2" t="s">
        <v>9</v>
      </c>
    </row>
    <row r="113" spans="1:12" ht="15" customHeight="1" x14ac:dyDescent="0.25">
      <c r="C113" s="7">
        <v>1</v>
      </c>
      <c r="D113" s="4" t="str">
        <f>VLOOKUP(VLOOKUP(A112,[1]Paringen!B:F,4,FALSE),Ploegen,3,FALSE)</f>
        <v>Musabayeva Diana</v>
      </c>
      <c r="E113" s="7" t="s">
        <v>11</v>
      </c>
      <c r="F113" s="2" t="s">
        <v>7</v>
      </c>
      <c r="G113" s="4" t="str">
        <f>VLOOKUP(VLOOKUP(A112,[1]Paringen!B:F,5,FALSE),Ploegen,3,FALSE)</f>
        <v>Meignen Gaëtan</v>
      </c>
      <c r="H113" s="7" t="s">
        <v>13</v>
      </c>
      <c r="J113" s="6">
        <v>1</v>
      </c>
      <c r="K113" s="2" t="s">
        <v>7</v>
      </c>
      <c r="L113" s="7">
        <f>IF(J113="","",1 - J113)</f>
        <v>0</v>
      </c>
    </row>
    <row r="114" spans="1:12" ht="15" customHeight="1" x14ac:dyDescent="0.25">
      <c r="C114" s="7">
        <v>2</v>
      </c>
      <c r="D114" s="4" t="str">
        <f>VLOOKUP(VLOOKUP(A112,[1]Paringen!B:F,4,FALSE),Ploegen,4,FALSE)</f>
        <v>Burssens Ruben</v>
      </c>
      <c r="E114" s="7" t="s">
        <v>13</v>
      </c>
      <c r="F114" s="2" t="s">
        <v>7</v>
      </c>
      <c r="G114" s="4" t="str">
        <f>VLOOKUP(VLOOKUP(A112,[1]Paringen!B:F,5,FALSE),Ploegen,4,FALSE)</f>
        <v>Oosterlinck Luc</v>
      </c>
      <c r="H114" s="7" t="s">
        <v>11</v>
      </c>
      <c r="J114" s="6">
        <v>1</v>
      </c>
      <c r="K114" s="2" t="s">
        <v>7</v>
      </c>
      <c r="L114" s="7">
        <f>IF(J114="","",1 - J114)</f>
        <v>0</v>
      </c>
    </row>
    <row r="115" spans="1:12" ht="15" customHeight="1" x14ac:dyDescent="0.25">
      <c r="C115" s="7">
        <v>3</v>
      </c>
      <c r="D115" s="4" t="str">
        <f>VLOOKUP(VLOOKUP(A112,[1]Paringen!B:F,4,FALSE),Ploegen,5,FALSE)</f>
        <v>Musabayev Maxim</v>
      </c>
      <c r="E115" s="7" t="s">
        <v>11</v>
      </c>
      <c r="F115" s="2" t="s">
        <v>7</v>
      </c>
      <c r="G115" s="4" t="str">
        <f>VLOOKUP(VLOOKUP(A112,[1]Paringen!B:F,5,FALSE),Ploegen,5,FALSE)</f>
        <v>Petit Emilien</v>
      </c>
      <c r="H115" s="7" t="s">
        <v>13</v>
      </c>
      <c r="J115" s="6">
        <v>1</v>
      </c>
      <c r="K115" s="2" t="s">
        <v>7</v>
      </c>
      <c r="L115" s="7">
        <f>IF(J115="","",1 - J115)</f>
        <v>0</v>
      </c>
    </row>
    <row r="116" spans="1:12" ht="15" customHeight="1" x14ac:dyDescent="0.25">
      <c r="C116" s="7">
        <v>4</v>
      </c>
      <c r="D116" s="4" t="str">
        <f>VLOOKUP(VLOOKUP(A112,[1]Paringen!B:F,4,FALSE),Ploegen,6,FALSE)</f>
        <v>Burssens Maya</v>
      </c>
      <c r="E116" s="7" t="s">
        <v>13</v>
      </c>
      <c r="F116" s="2" t="s">
        <v>7</v>
      </c>
      <c r="G116" s="4" t="str">
        <f>VLOOKUP(VLOOKUP(A112,[1]Paringen!B:F,5,FALSE),Ploegen,6,FALSE)</f>
        <v>Pannecoucke Marc</v>
      </c>
      <c r="H116" s="7" t="s">
        <v>11</v>
      </c>
      <c r="J116" s="6">
        <v>1</v>
      </c>
      <c r="K116" s="2" t="s">
        <v>7</v>
      </c>
      <c r="L116" s="7">
        <f>IF(J116="","",1 - J116)</f>
        <v>0</v>
      </c>
    </row>
    <row r="117" spans="1:12" ht="15" customHeight="1" x14ac:dyDescent="0.25">
      <c r="H117" s="12" t="s">
        <v>20</v>
      </c>
      <c r="J117" s="6">
        <f>IF(OR(J113="",J114="",J115="",J116=""),"",SUM(J113:J116))</f>
        <v>4</v>
      </c>
      <c r="K117" s="2" t="s">
        <v>7</v>
      </c>
      <c r="L117" s="7">
        <f>IF(OR(L113="",L114="",L115="",L116=""),"",SUM(L113:L116))</f>
        <v>0</v>
      </c>
    </row>
    <row r="119" spans="1:12" ht="15" customHeight="1" x14ac:dyDescent="0.25">
      <c r="A119" s="2">
        <v>8</v>
      </c>
      <c r="B119" s="8" t="str">
        <f>CONCATENATE([1]Ploegen!$C$1," ",$A$1," ",$B$1)</f>
        <v>Colle ploegentoernooi Ronde 2</v>
      </c>
      <c r="C119" s="8"/>
    </row>
    <row r="120" spans="1:12" ht="15" customHeight="1" x14ac:dyDescent="0.25">
      <c r="A120" s="2">
        <v>1</v>
      </c>
    </row>
    <row r="121" spans="1:12" ht="15" customHeight="1" x14ac:dyDescent="0.25">
      <c r="A121" s="2">
        <f>$B$1*100+B121</f>
        <v>208</v>
      </c>
      <c r="B121" s="9">
        <f>IF($H$1="Afprinten",($A120-1)*[1]Paringen!$I$4+$A119,($A119-1)*4+$A120)</f>
        <v>8</v>
      </c>
      <c r="C121" s="9"/>
      <c r="D121" s="10" t="str">
        <f>VLOOKUP(VLOOKUP(A121,[1]Paringen!B:F,4,FALSE),Ploegen,2,FALSE)</f>
        <v>Minimasters</v>
      </c>
      <c r="E121" s="9"/>
      <c r="F121" s="11" t="s">
        <v>7</v>
      </c>
      <c r="G121" s="10" t="str">
        <f>VLOOKUP(VLOOKUP(A121,[1]Paringen!B:F,5,FALSE),Ploegen,2,FALSE)</f>
        <v>MSV-vrienden van Maurice</v>
      </c>
      <c r="K121" s="2" t="s">
        <v>9</v>
      </c>
    </row>
    <row r="122" spans="1:12" ht="15" customHeight="1" x14ac:dyDescent="0.25">
      <c r="C122" s="7">
        <v>1</v>
      </c>
      <c r="D122" s="4" t="str">
        <f>VLOOKUP(VLOOKUP(A121,[1]Paringen!B:F,4,FALSE),Ploegen,3,FALSE)</f>
        <v>Dewever Niel</v>
      </c>
      <c r="E122" s="7" t="s">
        <v>11</v>
      </c>
      <c r="F122" s="2" t="s">
        <v>7</v>
      </c>
      <c r="G122" s="4" t="str">
        <f>VLOOKUP(VLOOKUP(A121,[1]Paringen!B:F,5,FALSE),Ploegen,3,FALSE)</f>
        <v>Dhaenens Elke</v>
      </c>
      <c r="H122" s="7" t="s">
        <v>13</v>
      </c>
      <c r="J122" s="6">
        <v>1</v>
      </c>
      <c r="K122" s="2" t="s">
        <v>7</v>
      </c>
      <c r="L122" s="7">
        <f>IF(J122="","",1 - J122)</f>
        <v>0</v>
      </c>
    </row>
    <row r="123" spans="1:12" ht="15" customHeight="1" x14ac:dyDescent="0.25">
      <c r="C123" s="7">
        <v>2</v>
      </c>
      <c r="D123" s="4" t="str">
        <f>VLOOKUP(VLOOKUP(A121,[1]Paringen!B:F,4,FALSE),Ploegen,4,FALSE)</f>
        <v>Decraene Jade</v>
      </c>
      <c r="E123" s="7" t="s">
        <v>13</v>
      </c>
      <c r="F123" s="2" t="s">
        <v>7</v>
      </c>
      <c r="G123" s="4" t="str">
        <f>VLOOKUP(VLOOKUP(A121,[1]Paringen!B:F,5,FALSE),Ploegen,4,FALSE)</f>
        <v>Dhaenens Wout</v>
      </c>
      <c r="H123" s="7" t="s">
        <v>11</v>
      </c>
      <c r="J123" s="6">
        <v>1</v>
      </c>
      <c r="K123" s="2" t="s">
        <v>7</v>
      </c>
      <c r="L123" s="7">
        <f>IF(J123="","",1 - J123)</f>
        <v>0</v>
      </c>
    </row>
    <row r="124" spans="1:12" ht="15" customHeight="1" x14ac:dyDescent="0.25">
      <c r="C124" s="7">
        <v>3</v>
      </c>
      <c r="D124" s="4" t="str">
        <f>VLOOKUP(VLOOKUP(A121,[1]Paringen!B:F,4,FALSE),Ploegen,5,FALSE)</f>
        <v>Decraene Merlijn</v>
      </c>
      <c r="E124" s="7" t="s">
        <v>11</v>
      </c>
      <c r="F124" s="2" t="s">
        <v>7</v>
      </c>
      <c r="G124" s="4" t="str">
        <f>VLOOKUP(VLOOKUP(A121,[1]Paringen!B:F,5,FALSE),Ploegen,5,FALSE)</f>
        <v>Osaer Jarne</v>
      </c>
      <c r="H124" s="7" t="s">
        <v>13</v>
      </c>
      <c r="J124" s="6">
        <v>1</v>
      </c>
      <c r="K124" s="2" t="s">
        <v>7</v>
      </c>
      <c r="L124" s="7">
        <f>IF(J124="","",1 - J124)</f>
        <v>0</v>
      </c>
    </row>
    <row r="125" spans="1:12" ht="15" customHeight="1" x14ac:dyDescent="0.25">
      <c r="C125" s="7">
        <v>4</v>
      </c>
      <c r="D125" s="4" t="str">
        <f>VLOOKUP(VLOOKUP(A121,[1]Paringen!B:F,4,FALSE),Ploegen,6,FALSE)</f>
        <v>Decraene Lotus</v>
      </c>
      <c r="E125" s="7" t="s">
        <v>13</v>
      </c>
      <c r="F125" s="2" t="s">
        <v>7</v>
      </c>
      <c r="G125" s="4" t="str">
        <f>VLOOKUP(VLOOKUP(A121,[1]Paringen!B:F,5,FALSE),Ploegen,6,FALSE)</f>
        <v>Dutré Wonder</v>
      </c>
      <c r="H125" s="7" t="s">
        <v>11</v>
      </c>
      <c r="J125" s="6">
        <v>1</v>
      </c>
      <c r="K125" s="2" t="s">
        <v>7</v>
      </c>
      <c r="L125" s="7">
        <f>IF(J125="","",1 - J125)</f>
        <v>0</v>
      </c>
    </row>
    <row r="126" spans="1:12" ht="15" customHeight="1" x14ac:dyDescent="0.25">
      <c r="H126" s="12" t="s">
        <v>20</v>
      </c>
      <c r="J126" s="6">
        <f>IF(OR(J122="",J123="",J124="",J125=""),"",SUM(J122:J125))</f>
        <v>4</v>
      </c>
      <c r="K126" s="2" t="s">
        <v>7</v>
      </c>
      <c r="L126" s="7">
        <f>IF(OR(L122="",L123="",L124="",L125=""),"",SUM(L122:L125))</f>
        <v>0</v>
      </c>
    </row>
    <row r="128" spans="1:12" ht="15" customHeight="1" x14ac:dyDescent="0.25">
      <c r="A128" s="2">
        <v>9</v>
      </c>
      <c r="B128" s="8" t="str">
        <f>CONCATENATE([1]Ploegen!$C$1," ",$A$1," ",$B$1)</f>
        <v>Colle ploegentoernooi Ronde 2</v>
      </c>
      <c r="C128" s="8"/>
    </row>
    <row r="129" spans="1:12" ht="15" customHeight="1" x14ac:dyDescent="0.25">
      <c r="A129" s="2">
        <v>1</v>
      </c>
    </row>
    <row r="130" spans="1:12" ht="15" customHeight="1" x14ac:dyDescent="0.25">
      <c r="A130" s="2">
        <f>$B$1*100+B130</f>
        <v>209</v>
      </c>
      <c r="B130" s="9">
        <f>IF($H$1="Afprinten",($A129-1)*[1]Paringen!$I$4+$A128,($A128-1)*4+$A129)</f>
        <v>9</v>
      </c>
      <c r="C130" s="9"/>
      <c r="D130" s="10" t="str">
        <f>VLOOKUP(VLOOKUP(A130,[1]Paringen!B:F,4,FALSE),Ploegen,2,FALSE)</f>
        <v>De drie torens</v>
      </c>
      <c r="E130" s="9"/>
      <c r="F130" s="11" t="s">
        <v>7</v>
      </c>
      <c r="G130" s="10" t="str">
        <f>VLOOKUP(VLOOKUP(A130,[1]Paringen!B:F,5,FALSE),Ploegen,2,FALSE)</f>
        <v>KGSRL 4</v>
      </c>
      <c r="K130" s="2" t="s">
        <v>9</v>
      </c>
    </row>
    <row r="131" spans="1:12" ht="15" customHeight="1" x14ac:dyDescent="0.25">
      <c r="C131" s="7">
        <v>1</v>
      </c>
      <c r="D131" s="4" t="str">
        <f>VLOOKUP(VLOOKUP(A130,[1]Paringen!B:F,4,FALSE),Ploegen,3,FALSE)</f>
        <v>Langie Jeroen</v>
      </c>
      <c r="E131" s="7" t="s">
        <v>11</v>
      </c>
      <c r="F131" s="2" t="s">
        <v>7</v>
      </c>
      <c r="G131" s="4" t="str">
        <f>VLOOKUP(VLOOKUP(A130,[1]Paringen!B:F,5,FALSE),Ploegen,3,FALSE)</f>
        <v>Goethals Philippe</v>
      </c>
      <c r="H131" s="7" t="s">
        <v>13</v>
      </c>
      <c r="K131" s="2" t="s">
        <v>7</v>
      </c>
      <c r="L131" s="7" t="str">
        <f>IF(J131="","",1 - J131)</f>
        <v/>
      </c>
    </row>
    <row r="132" spans="1:12" ht="15" customHeight="1" x14ac:dyDescent="0.25">
      <c r="C132" s="7">
        <v>2</v>
      </c>
      <c r="D132" s="4" t="str">
        <f>VLOOKUP(VLOOKUP(A130,[1]Paringen!B:F,4,FALSE),Ploegen,4,FALSE)</f>
        <v>Claeys Elisabeth</v>
      </c>
      <c r="E132" s="7" t="s">
        <v>13</v>
      </c>
      <c r="F132" s="2" t="s">
        <v>7</v>
      </c>
      <c r="G132" s="4" t="str">
        <f>VLOOKUP(VLOOKUP(A130,[1]Paringen!B:F,5,FALSE),Ploegen,4,FALSE)</f>
        <v>Inghelbrecht Veronique</v>
      </c>
      <c r="H132" s="7" t="s">
        <v>11</v>
      </c>
      <c r="K132" s="2" t="s">
        <v>7</v>
      </c>
      <c r="L132" s="7" t="str">
        <f>IF(J132="","",1 - J132)</f>
        <v/>
      </c>
    </row>
    <row r="133" spans="1:12" ht="15" customHeight="1" x14ac:dyDescent="0.25">
      <c r="C133" s="7">
        <v>3</v>
      </c>
      <c r="D133" s="4" t="str">
        <f>VLOOKUP(VLOOKUP(A130,[1]Paringen!B:F,4,FALSE),Ploegen,5,FALSE)</f>
        <v>Jalalijam Amir</v>
      </c>
      <c r="E133" s="7" t="s">
        <v>11</v>
      </c>
      <c r="F133" s="2" t="s">
        <v>7</v>
      </c>
      <c r="G133" s="4" t="str">
        <f>VLOOKUP(VLOOKUP(A130,[1]Paringen!B:F,5,FALSE),Ploegen,5,FALSE)</f>
        <v>Roels Sofie</v>
      </c>
      <c r="H133" s="7" t="s">
        <v>13</v>
      </c>
      <c r="K133" s="2" t="s">
        <v>7</v>
      </c>
      <c r="L133" s="7" t="str">
        <f>IF(J133="","",1 - J133)</f>
        <v/>
      </c>
    </row>
    <row r="134" spans="1:12" ht="15" customHeight="1" x14ac:dyDescent="0.25">
      <c r="C134" s="7">
        <v>4</v>
      </c>
      <c r="D134" s="4" t="str">
        <f>VLOOKUP(VLOOKUP(A130,[1]Paringen!B:F,4,FALSE),Ploegen,6,FALSE)</f>
        <v>Claeys Jurgen</v>
      </c>
      <c r="E134" s="7" t="s">
        <v>13</v>
      </c>
      <c r="F134" s="2" t="s">
        <v>7</v>
      </c>
      <c r="G134" s="4" t="str">
        <f>VLOOKUP(VLOOKUP(A130,[1]Paringen!B:F,5,FALSE),Ploegen,6,FALSE)</f>
        <v>Roels Robert</v>
      </c>
      <c r="H134" s="7" t="s">
        <v>11</v>
      </c>
      <c r="K134" s="2" t="s">
        <v>7</v>
      </c>
      <c r="L134" s="7" t="str">
        <f>IF(J134="","",1 - J134)</f>
        <v/>
      </c>
    </row>
    <row r="135" spans="1:12" ht="15" customHeight="1" x14ac:dyDescent="0.25">
      <c r="H135" s="12" t="s">
        <v>20</v>
      </c>
      <c r="J135" s="6" t="str">
        <f>IF(OR(J131="",J132="",J133="",J134=""),"",SUM(J131:J134))</f>
        <v/>
      </c>
      <c r="K135" s="2" t="s">
        <v>7</v>
      </c>
      <c r="L135" s="7" t="str">
        <f>IF(OR(L131="",L132="",L133="",L134=""),"",SUM(L131:L134))</f>
        <v/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5"/>
  <sheetViews>
    <sheetView tabSelected="1" workbookViewId="0">
      <selection activeCell="Q9" sqref="Q9"/>
    </sheetView>
  </sheetViews>
  <sheetFormatPr defaultRowHeight="15" customHeight="1" x14ac:dyDescent="0.25"/>
  <cols>
    <col min="1" max="1" width="6.28515625" style="2" customWidth="1"/>
    <col min="2" max="2" width="4.140625" style="7" customWidth="1"/>
    <col min="3" max="3" width="1.7109375" style="7" customWidth="1"/>
    <col min="4" max="4" width="30.7109375" style="4" customWidth="1"/>
    <col min="5" max="5" width="7.7109375" style="7" customWidth="1"/>
    <col min="6" max="6" width="2.140625" style="2" bestFit="1" customWidth="1"/>
    <col min="7" max="7" width="30.7109375" style="4" customWidth="1"/>
    <col min="8" max="8" width="7.7109375" style="4" customWidth="1"/>
    <col min="9" max="9" width="2.5703125" style="2" customWidth="1"/>
    <col min="10" max="10" width="3.7109375" style="6" customWidth="1"/>
    <col min="11" max="11" width="6.42578125" style="2" bestFit="1" customWidth="1"/>
    <col min="12" max="12" width="3.7109375" style="7" customWidth="1"/>
    <col min="13" max="16384" width="9.140625" style="4"/>
  </cols>
  <sheetData>
    <row r="1" spans="1:12" ht="15" customHeight="1" x14ac:dyDescent="0.25">
      <c r="A1" s="1" t="s">
        <v>0</v>
      </c>
      <c r="B1" s="2">
        <v>3</v>
      </c>
      <c r="C1" s="2"/>
      <c r="D1" s="3" t="s">
        <v>1</v>
      </c>
      <c r="E1" s="3" t="s">
        <v>142</v>
      </c>
      <c r="G1" s="4" t="s">
        <v>3</v>
      </c>
      <c r="H1" s="5" t="s">
        <v>4</v>
      </c>
    </row>
    <row r="2" spans="1:12" ht="15" customHeight="1" x14ac:dyDescent="0.25">
      <c r="A2" s="2">
        <v>1</v>
      </c>
      <c r="B2" s="8" t="str">
        <f>CONCATENATE([1]Ploegen!$C$1," ",$A$1," ",$B$1)</f>
        <v>Colle ploegentoernooi Ronde 3</v>
      </c>
      <c r="C2" s="8"/>
    </row>
    <row r="3" spans="1:12" ht="15" customHeight="1" x14ac:dyDescent="0.25">
      <c r="A3" s="2">
        <v>1</v>
      </c>
    </row>
    <row r="4" spans="1:12" ht="15" customHeight="1" x14ac:dyDescent="0.25">
      <c r="A4" s="2">
        <f>$B$1*100+B4</f>
        <v>301</v>
      </c>
      <c r="B4" s="9">
        <f>IF($H$1="Afprinten",($A3-1)*[1]Paringen!$I$4+$A2,($A2-1)*4+$A3)</f>
        <v>1</v>
      </c>
      <c r="C4" s="9"/>
      <c r="D4" s="10" t="str">
        <f>VLOOKUP(VLOOKUP(A4,[1]Paringen!B:F,4,FALSE),Ploegen,2,FALSE)</f>
        <v>Zottegem 1</v>
      </c>
      <c r="E4" s="9"/>
      <c r="F4" s="11" t="s">
        <v>7</v>
      </c>
      <c r="G4" s="10" t="str">
        <f>VLOOKUP(VLOOKUP(A4,[1]Paringen!B:F,5,FALSE),Ploegen,2,FALSE)</f>
        <v>Robin &amp; Co</v>
      </c>
      <c r="K4" s="2" t="s">
        <v>9</v>
      </c>
    </row>
    <row r="5" spans="1:12" ht="15" customHeight="1" x14ac:dyDescent="0.25">
      <c r="C5" s="7">
        <v>1</v>
      </c>
      <c r="D5" s="4" t="str">
        <f>VLOOKUP(VLOOKUP(A4,[1]Paringen!B:F,4,FALSE),Ploegen,3,FALSE)</f>
        <v>De Schampeleire Glen</v>
      </c>
      <c r="E5" s="7" t="s">
        <v>11</v>
      </c>
      <c r="F5" s="2" t="s">
        <v>7</v>
      </c>
      <c r="G5" s="4" t="str">
        <f>VLOOKUP(VLOOKUP(A4,[1]Paringen!B:F,5,FALSE),Ploegen,3,FALSE)</f>
        <v>Maerevoet Sim</v>
      </c>
      <c r="H5" s="7" t="s">
        <v>13</v>
      </c>
      <c r="J5" s="6">
        <v>1</v>
      </c>
      <c r="K5" s="2" t="s">
        <v>7</v>
      </c>
      <c r="L5" s="7">
        <f>IF(J5="","",1 - J5)</f>
        <v>0</v>
      </c>
    </row>
    <row r="6" spans="1:12" ht="15" customHeight="1" x14ac:dyDescent="0.25">
      <c r="C6" s="7">
        <v>2</v>
      </c>
      <c r="D6" s="4" t="str">
        <f>VLOOKUP(VLOOKUP(A4,[1]Paringen!B:F,4,FALSE),Ploegen,4,FALSE)</f>
        <v>Roos Adrian</v>
      </c>
      <c r="E6" s="7" t="s">
        <v>13</v>
      </c>
      <c r="F6" s="2" t="s">
        <v>7</v>
      </c>
      <c r="G6" s="4" t="str">
        <f>VLOOKUP(VLOOKUP(A4,[1]Paringen!B:F,5,FALSE),Ploegen,4,FALSE)</f>
        <v>Dauw Sterre</v>
      </c>
      <c r="H6" s="7" t="s">
        <v>11</v>
      </c>
      <c r="J6" s="6">
        <v>0.5</v>
      </c>
      <c r="K6" s="2" t="s">
        <v>7</v>
      </c>
      <c r="L6" s="7">
        <f>IF(J6="","",1 - J6)</f>
        <v>0.5</v>
      </c>
    </row>
    <row r="7" spans="1:12" ht="15" customHeight="1" x14ac:dyDescent="0.25">
      <c r="C7" s="7">
        <v>3</v>
      </c>
      <c r="D7" s="4" t="str">
        <f>VLOOKUP(VLOOKUP(A4,[1]Paringen!B:F,4,FALSE),Ploegen,5,FALSE)</f>
        <v>Roos David</v>
      </c>
      <c r="E7" s="7" t="s">
        <v>11</v>
      </c>
      <c r="F7" s="2" t="s">
        <v>7</v>
      </c>
      <c r="G7" s="4" t="str">
        <f>VLOOKUP(VLOOKUP(A4,[1]Paringen!B:F,5,FALSE),Ploegen,5,FALSE)</f>
        <v>De Bock Thijs</v>
      </c>
      <c r="H7" s="7" t="s">
        <v>13</v>
      </c>
      <c r="J7" s="6">
        <v>1</v>
      </c>
      <c r="K7" s="2" t="s">
        <v>7</v>
      </c>
      <c r="L7" s="7">
        <f>IF(J7="","",1 - J7)</f>
        <v>0</v>
      </c>
    </row>
    <row r="8" spans="1:12" ht="15" customHeight="1" x14ac:dyDescent="0.25">
      <c r="C8" s="7">
        <v>4</v>
      </c>
      <c r="D8" s="4" t="str">
        <f>VLOOKUP(VLOOKUP(A4,[1]Paringen!B:F,4,FALSE),Ploegen,6,FALSE)</f>
        <v>Van Melkebeke Willem</v>
      </c>
      <c r="E8" s="7" t="s">
        <v>13</v>
      </c>
      <c r="F8" s="2" t="s">
        <v>7</v>
      </c>
      <c r="G8" s="4" t="str">
        <f>VLOOKUP(VLOOKUP(A4,[1]Paringen!B:F,5,FALSE),Ploegen,6,FALSE)</f>
        <v>Butzen Robin</v>
      </c>
      <c r="H8" s="7" t="s">
        <v>11</v>
      </c>
      <c r="J8" s="6">
        <v>1</v>
      </c>
      <c r="K8" s="2" t="s">
        <v>7</v>
      </c>
      <c r="L8" s="7">
        <f>IF(J8="","",1 - J8)</f>
        <v>0</v>
      </c>
    </row>
    <row r="9" spans="1:12" ht="15" customHeight="1" x14ac:dyDescent="0.25">
      <c r="H9" s="12" t="s">
        <v>20</v>
      </c>
      <c r="J9" s="6">
        <f>IF(OR(J5="",J6="",J7="",J8=""),"",SUM(J5:J8))</f>
        <v>3.5</v>
      </c>
      <c r="K9" s="2" t="s">
        <v>7</v>
      </c>
      <c r="L9" s="7">
        <f>IF(OR(L5="",L6="",L7="",L8=""),"",SUM(L5:L8))</f>
        <v>0.5</v>
      </c>
    </row>
    <row r="11" spans="1:12" ht="15" customHeight="1" x14ac:dyDescent="0.25">
      <c r="A11" s="2">
        <v>1</v>
      </c>
      <c r="B11" s="8" t="str">
        <f>CONCATENATE([1]Ploegen!$C$1," ",$A$1," ",$B$1)</f>
        <v>Colle ploegentoernooi Ronde 3</v>
      </c>
      <c r="C11" s="8"/>
    </row>
    <row r="12" spans="1:12" ht="15" customHeight="1" x14ac:dyDescent="0.25">
      <c r="A12" s="2">
        <v>2</v>
      </c>
    </row>
    <row r="13" spans="1:12" ht="15" customHeight="1" x14ac:dyDescent="0.25">
      <c r="A13" s="2">
        <f>$B$1*100+B13</f>
        <v>308</v>
      </c>
      <c r="B13" s="9">
        <f>IF($H$1="Afprinten",($A12-1)*[1]Paringen!$I$4+$A11,($A11-1)*4+$A12)</f>
        <v>8</v>
      </c>
      <c r="C13" s="9"/>
      <c r="D13" s="10" t="str">
        <f>VLOOKUP(VLOOKUP(A13,[1]Paringen!B:F,4,FALSE),Ploegen,2,FALSE)</f>
        <v>De Mercatel 1</v>
      </c>
      <c r="E13" s="9"/>
      <c r="F13" s="11" t="s">
        <v>7</v>
      </c>
      <c r="G13" s="10" t="str">
        <f>VLOOKUP(VLOOKUP(A13,[1]Paringen!B:F,5,FALSE),Ploegen,2,FALSE)</f>
        <v>Wachtebeke 2</v>
      </c>
      <c r="K13" s="2" t="s">
        <v>9</v>
      </c>
    </row>
    <row r="14" spans="1:12" ht="15" customHeight="1" x14ac:dyDescent="0.25">
      <c r="C14" s="7">
        <v>1</v>
      </c>
      <c r="D14" s="4" t="str">
        <f>VLOOKUP(VLOOKUP(A13,[1]Paringen!B:F,4,FALSE),Ploegen,3,FALSE)</f>
        <v>Lambrechts Luc</v>
      </c>
      <c r="E14" s="7" t="s">
        <v>11</v>
      </c>
      <c r="F14" s="2" t="s">
        <v>7</v>
      </c>
      <c r="G14" s="4" t="str">
        <f>VLOOKUP(VLOOKUP(A13,[1]Paringen!B:F,5,FALSE),Ploegen,3,FALSE)</f>
        <v>Verschraegen Thomas</v>
      </c>
      <c r="H14" s="7" t="s">
        <v>13</v>
      </c>
      <c r="J14" s="6">
        <v>0</v>
      </c>
      <c r="K14" s="2" t="s">
        <v>7</v>
      </c>
      <c r="L14" s="7">
        <f>IF(J14="","",1 - J14)</f>
        <v>1</v>
      </c>
    </row>
    <row r="15" spans="1:12" ht="15" customHeight="1" x14ac:dyDescent="0.25">
      <c r="C15" s="7">
        <v>2</v>
      </c>
      <c r="D15" s="4" t="str">
        <f>VLOOKUP(VLOOKUP(A13,[1]Paringen!B:F,4,FALSE),Ploegen,4,FALSE)</f>
        <v>Burssens Jorian</v>
      </c>
      <c r="E15" s="7" t="s">
        <v>13</v>
      </c>
      <c r="F15" s="2" t="s">
        <v>7</v>
      </c>
      <c r="G15" s="4" t="str">
        <f>VLOOKUP(VLOOKUP(A13,[1]Paringen!B:F,5,FALSE),Ploegen,4,FALSE)</f>
        <v>De Pooter Ronald</v>
      </c>
      <c r="H15" s="7" t="s">
        <v>11</v>
      </c>
      <c r="J15" s="6">
        <v>0</v>
      </c>
      <c r="K15" s="2" t="s">
        <v>7</v>
      </c>
      <c r="L15" s="7">
        <f>IF(J15="","",1 - J15)</f>
        <v>1</v>
      </c>
    </row>
    <row r="16" spans="1:12" ht="15" customHeight="1" x14ac:dyDescent="0.25">
      <c r="C16" s="7">
        <v>3</v>
      </c>
      <c r="D16" s="4" t="str">
        <f>VLOOKUP(VLOOKUP(A13,[1]Paringen!B:F,4,FALSE),Ploegen,5,FALSE)</f>
        <v>Vertongen Jack</v>
      </c>
      <c r="E16" s="7" t="s">
        <v>11</v>
      </c>
      <c r="F16" s="2" t="s">
        <v>7</v>
      </c>
      <c r="G16" s="4" t="str">
        <f>VLOOKUP(VLOOKUP(A13,[1]Paringen!B:F,5,FALSE),Ploegen,5,FALSE)</f>
        <v>Dhuyvetter Frederik</v>
      </c>
      <c r="H16" s="7" t="s">
        <v>13</v>
      </c>
      <c r="J16" s="6">
        <v>0</v>
      </c>
      <c r="K16" s="2" t="s">
        <v>7</v>
      </c>
      <c r="L16" s="7">
        <f>IF(J16="","",1 - J16)</f>
        <v>1</v>
      </c>
    </row>
    <row r="17" spans="1:12" ht="15" customHeight="1" x14ac:dyDescent="0.25">
      <c r="C17" s="7">
        <v>4</v>
      </c>
      <c r="D17" s="4" t="str">
        <f>VLOOKUP(VLOOKUP(A13,[1]Paringen!B:F,4,FALSE),Ploegen,6,FALSE)</f>
        <v>Coorevits Arthur</v>
      </c>
      <c r="E17" s="7" t="s">
        <v>13</v>
      </c>
      <c r="F17" s="2" t="s">
        <v>7</v>
      </c>
      <c r="G17" s="4" t="str">
        <f>VLOOKUP(VLOOKUP(A13,[1]Paringen!B:F,5,FALSE),Ploegen,6,FALSE)</f>
        <v>Lahousse Wouter</v>
      </c>
      <c r="H17" s="7" t="s">
        <v>11</v>
      </c>
      <c r="J17" s="6">
        <v>0</v>
      </c>
      <c r="K17" s="2" t="s">
        <v>7</v>
      </c>
      <c r="L17" s="7">
        <f>IF(J17="","",1 - J17)</f>
        <v>1</v>
      </c>
    </row>
    <row r="18" spans="1:12" ht="15" customHeight="1" x14ac:dyDescent="0.25">
      <c r="H18" s="12" t="s">
        <v>20</v>
      </c>
      <c r="J18" s="6">
        <f>IF(OR(J14="",J15="",J16="",J17=""),"",SUM(J14:J17))</f>
        <v>0</v>
      </c>
      <c r="K18" s="2" t="s">
        <v>7</v>
      </c>
      <c r="L18" s="7">
        <f>IF(OR(L14="",L15="",L16="",L17=""),"",SUM(L14:L17))</f>
        <v>4</v>
      </c>
    </row>
    <row r="20" spans="1:12" ht="15" customHeight="1" x14ac:dyDescent="0.25">
      <c r="A20" s="2">
        <v>2</v>
      </c>
      <c r="B20" s="8" t="str">
        <f>CONCATENATE([1]Ploegen!$C$1," ",$A$1," ",$B$1)</f>
        <v>Colle ploegentoernooi Ronde 3</v>
      </c>
      <c r="C20" s="8"/>
    </row>
    <row r="21" spans="1:12" ht="15" customHeight="1" x14ac:dyDescent="0.25">
      <c r="A21" s="2">
        <v>1</v>
      </c>
    </row>
    <row r="22" spans="1:12" ht="15" customHeight="1" x14ac:dyDescent="0.25">
      <c r="A22" s="2">
        <f>$B$1*100+B22</f>
        <v>302</v>
      </c>
      <c r="B22" s="9">
        <f>IF($H$1="Afprinten",($A21-1)*[1]Paringen!$I$4+$A20,($A20-1)*4+$A21)</f>
        <v>2</v>
      </c>
      <c r="C22" s="9"/>
      <c r="D22" s="10" t="str">
        <f>VLOOKUP(VLOOKUP(A22,[1]Paringen!B:F,4,FALSE),Ploegen,2,FALSE)</f>
        <v>Jean Jaures</v>
      </c>
      <c r="E22" s="9"/>
      <c r="F22" s="11" t="s">
        <v>7</v>
      </c>
      <c r="G22" s="10" t="str">
        <f>VLOOKUP(VLOOKUP(A22,[1]Paringen!B:F,5,FALSE),Ploegen,2,FALSE)</f>
        <v>KGSRL 1</v>
      </c>
      <c r="K22" s="2" t="s">
        <v>9</v>
      </c>
    </row>
    <row r="23" spans="1:12" ht="15" customHeight="1" x14ac:dyDescent="0.25">
      <c r="C23" s="7">
        <v>1</v>
      </c>
      <c r="D23" s="4" t="str">
        <f>VLOOKUP(VLOOKUP(A22,[1]Paringen!B:F,4,FALSE),Ploegen,3,FALSE)</f>
        <v>Deberdt Joris</v>
      </c>
      <c r="E23" s="7" t="s">
        <v>11</v>
      </c>
      <c r="F23" s="2" t="s">
        <v>7</v>
      </c>
      <c r="G23" s="4" t="str">
        <f>VLOOKUP(VLOOKUP(A22,[1]Paringen!B:F,5,FALSE),Ploegen,3,FALSE)</f>
        <v>Vanderstricht Geert</v>
      </c>
      <c r="H23" s="7" t="s">
        <v>13</v>
      </c>
      <c r="J23" s="6">
        <v>0</v>
      </c>
      <c r="K23" s="2" t="s">
        <v>7</v>
      </c>
      <c r="L23" s="7">
        <f>IF(J23="","",1 - J23)</f>
        <v>1</v>
      </c>
    </row>
    <row r="24" spans="1:12" ht="15" customHeight="1" x14ac:dyDescent="0.25">
      <c r="C24" s="7">
        <v>2</v>
      </c>
      <c r="D24" s="4" t="str">
        <f>VLOOKUP(VLOOKUP(A22,[1]Paringen!B:F,4,FALSE),Ploegen,4,FALSE)</f>
        <v>Vanhauwaert Kurt</v>
      </c>
      <c r="E24" s="7" t="s">
        <v>13</v>
      </c>
      <c r="F24" s="2" t="s">
        <v>7</v>
      </c>
      <c r="G24" s="4" t="str">
        <f>VLOOKUP(VLOOKUP(A22,[1]Paringen!B:F,5,FALSE),Ploegen,4,FALSE)</f>
        <v>Schalkx Johnny</v>
      </c>
      <c r="H24" s="7" t="s">
        <v>11</v>
      </c>
      <c r="J24" s="6">
        <v>0</v>
      </c>
      <c r="K24" s="2" t="s">
        <v>7</v>
      </c>
      <c r="L24" s="7">
        <f>IF(J24="","",1 - J24)</f>
        <v>1</v>
      </c>
    </row>
    <row r="25" spans="1:12" ht="15" customHeight="1" x14ac:dyDescent="0.25">
      <c r="C25" s="7">
        <v>3</v>
      </c>
      <c r="D25" s="4" t="str">
        <f>VLOOKUP(VLOOKUP(A22,[1]Paringen!B:F,4,FALSE),Ploegen,5,FALSE)</f>
        <v>Vandevelde Koen</v>
      </c>
      <c r="E25" s="7" t="s">
        <v>11</v>
      </c>
      <c r="F25" s="2" t="s">
        <v>7</v>
      </c>
      <c r="G25" s="4" t="str">
        <f>VLOOKUP(VLOOKUP(A22,[1]Paringen!B:F,5,FALSE),Ploegen,5,FALSE)</f>
        <v>Goormachtigh Johan</v>
      </c>
      <c r="H25" s="7" t="s">
        <v>13</v>
      </c>
      <c r="J25" s="6">
        <v>0</v>
      </c>
      <c r="K25" s="2" t="s">
        <v>7</v>
      </c>
      <c r="L25" s="7">
        <f>IF(J25="","",1 - J25)</f>
        <v>1</v>
      </c>
    </row>
    <row r="26" spans="1:12" ht="15" customHeight="1" x14ac:dyDescent="0.25">
      <c r="C26" s="7">
        <v>4</v>
      </c>
      <c r="D26" s="4" t="str">
        <f>VLOOKUP(VLOOKUP(A22,[1]Paringen!B:F,4,FALSE),Ploegen,6,FALSE)</f>
        <v>Pisaneschi Maxime</v>
      </c>
      <c r="E26" s="7" t="s">
        <v>13</v>
      </c>
      <c r="F26" s="2" t="s">
        <v>7</v>
      </c>
      <c r="G26" s="4" t="str">
        <f>VLOOKUP(VLOOKUP(A22,[1]Paringen!B:F,5,FALSE),Ploegen,6,FALSE)</f>
        <v>Vanheirzeele Daniël</v>
      </c>
      <c r="H26" s="7" t="s">
        <v>11</v>
      </c>
      <c r="J26" s="6">
        <v>0</v>
      </c>
      <c r="K26" s="2" t="s">
        <v>7</v>
      </c>
      <c r="L26" s="7">
        <f>IF(J26="","",1 - J26)</f>
        <v>1</v>
      </c>
    </row>
    <row r="27" spans="1:12" ht="15" customHeight="1" x14ac:dyDescent="0.25">
      <c r="H27" s="12" t="s">
        <v>20</v>
      </c>
      <c r="J27" s="6">
        <f>IF(OR(J23="",J24="",J25="",J26=""),"",SUM(J23:J26))</f>
        <v>0</v>
      </c>
      <c r="K27" s="2" t="s">
        <v>7</v>
      </c>
      <c r="L27" s="7">
        <f>IF(OR(L23="",L24="",L25="",L26=""),"",SUM(L23:L26))</f>
        <v>4</v>
      </c>
    </row>
    <row r="29" spans="1:12" ht="15" customHeight="1" x14ac:dyDescent="0.25">
      <c r="A29" s="2">
        <v>2</v>
      </c>
      <c r="B29" s="8" t="str">
        <f>CONCATENATE([1]Ploegen!$C$1," ",$A$1," ",$B$1)</f>
        <v>Colle ploegentoernooi Ronde 3</v>
      </c>
      <c r="C29" s="8"/>
    </row>
    <row r="30" spans="1:12" ht="15" customHeight="1" x14ac:dyDescent="0.25">
      <c r="A30" s="2">
        <v>2</v>
      </c>
    </row>
    <row r="31" spans="1:12" ht="15" customHeight="1" x14ac:dyDescent="0.25">
      <c r="A31" s="2">
        <f>$B$1*100+B31</f>
        <v>309</v>
      </c>
      <c r="B31" s="9">
        <f>IF($H$1="Afprinten",($A30-1)*[1]Paringen!$I$4+$A29,($A29-1)*4+$A30)</f>
        <v>9</v>
      </c>
      <c r="C31" s="9"/>
      <c r="D31" s="10" t="str">
        <f>VLOOKUP(VLOOKUP(A31,[1]Paringen!B:F,4,FALSE),Ploegen,2,FALSE)</f>
        <v>Ploeg 6</v>
      </c>
      <c r="E31" s="9"/>
      <c r="F31" s="11" t="s">
        <v>7</v>
      </c>
      <c r="G31" s="10" t="str">
        <f>VLOOKUP(VLOOKUP(A31,[1]Paringen!B:F,5,FALSE),Ploegen,2,FALSE)</f>
        <v>LSV-Artevelde</v>
      </c>
      <c r="K31" s="2" t="s">
        <v>9</v>
      </c>
    </row>
    <row r="32" spans="1:12" ht="15" customHeight="1" x14ac:dyDescent="0.25">
      <c r="C32" s="7">
        <v>1</v>
      </c>
      <c r="D32" s="4" t="str">
        <f>VLOOKUP(VLOOKUP(A31,[1]Paringen!B:F,4,FALSE),Ploegen,3,FALSE)</f>
        <v>Heymans Berwout</v>
      </c>
      <c r="E32" s="7" t="s">
        <v>11</v>
      </c>
      <c r="F32" s="2" t="s">
        <v>7</v>
      </c>
      <c r="G32" s="4" t="str">
        <f>VLOOKUP(VLOOKUP(A31,[1]Paringen!B:F,5,FALSE),Ploegen,3,FALSE)</f>
        <v>De Baets Keano</v>
      </c>
      <c r="H32" s="7" t="s">
        <v>13</v>
      </c>
      <c r="J32" s="6">
        <v>0</v>
      </c>
      <c r="K32" s="2" t="s">
        <v>7</v>
      </c>
      <c r="L32" s="7">
        <f>IF(J32="","",1 - J32)</f>
        <v>1</v>
      </c>
    </row>
    <row r="33" spans="1:12" ht="15" customHeight="1" x14ac:dyDescent="0.25">
      <c r="C33" s="7">
        <v>2</v>
      </c>
      <c r="D33" s="4" t="str">
        <f>VLOOKUP(VLOOKUP(A31,[1]Paringen!B:F,4,FALSE),Ploegen,4,FALSE)</f>
        <v>Vanhoucke Kobe</v>
      </c>
      <c r="E33" s="7" t="s">
        <v>13</v>
      </c>
      <c r="F33" s="2" t="s">
        <v>7</v>
      </c>
      <c r="G33" s="4" t="str">
        <f>VLOOKUP(VLOOKUP(A31,[1]Paringen!B:F,5,FALSE),Ploegen,4,FALSE)</f>
        <v>De Baets Branko</v>
      </c>
      <c r="H33" s="7" t="s">
        <v>11</v>
      </c>
      <c r="J33" s="6">
        <v>0.5</v>
      </c>
      <c r="K33" s="2" t="s">
        <v>7</v>
      </c>
      <c r="L33" s="7">
        <f>IF(J33="","",1 - J33)</f>
        <v>0.5</v>
      </c>
    </row>
    <row r="34" spans="1:12" ht="15" customHeight="1" x14ac:dyDescent="0.25">
      <c r="C34" s="7">
        <v>3</v>
      </c>
      <c r="D34" s="4" t="str">
        <f>VLOOKUP(VLOOKUP(A31,[1]Paringen!B:F,4,FALSE),Ploegen,5,FALSE)</f>
        <v>Slepyen Maxime</v>
      </c>
      <c r="E34" s="7" t="s">
        <v>11</v>
      </c>
      <c r="F34" s="2" t="s">
        <v>7</v>
      </c>
      <c r="G34" s="4" t="str">
        <f>VLOOKUP(VLOOKUP(A31,[1]Paringen!B:F,5,FALSE),Ploegen,5,FALSE)</f>
        <v>Thienpont Xander</v>
      </c>
      <c r="H34" s="7" t="s">
        <v>13</v>
      </c>
      <c r="J34" s="6">
        <v>0</v>
      </c>
      <c r="K34" s="2" t="s">
        <v>7</v>
      </c>
      <c r="L34" s="7">
        <f>IF(J34="","",1 - J34)</f>
        <v>1</v>
      </c>
    </row>
    <row r="35" spans="1:12" ht="15" customHeight="1" x14ac:dyDescent="0.25">
      <c r="C35" s="7">
        <v>4</v>
      </c>
      <c r="D35" s="4" t="str">
        <f>VLOOKUP(VLOOKUP(A31,[1]Paringen!B:F,4,FALSE),Ploegen,6,FALSE)</f>
        <v>Niemand</v>
      </c>
      <c r="E35" s="7" t="s">
        <v>13</v>
      </c>
      <c r="F35" s="2" t="s">
        <v>7</v>
      </c>
      <c r="G35" s="4" t="str">
        <f>VLOOKUP(VLOOKUP(A31,[1]Paringen!B:F,5,FALSE),Ploegen,6,FALSE)</f>
        <v>Thienpont Ruben</v>
      </c>
      <c r="H35" s="7" t="s">
        <v>11</v>
      </c>
      <c r="J35" s="6">
        <v>0</v>
      </c>
      <c r="K35" s="2" t="s">
        <v>7</v>
      </c>
      <c r="L35" s="7">
        <f>IF(J35="","",1 - J35)</f>
        <v>1</v>
      </c>
    </row>
    <row r="36" spans="1:12" ht="15" customHeight="1" x14ac:dyDescent="0.25">
      <c r="H36" s="12" t="s">
        <v>20</v>
      </c>
      <c r="J36" s="6">
        <f>IF(OR(J32="",J33="",J34="",J35=""),"",SUM(J32:J35))</f>
        <v>0.5</v>
      </c>
      <c r="K36" s="2" t="s">
        <v>7</v>
      </c>
      <c r="L36" s="7">
        <f>IF(OR(L32="",L33="",L34="",L35=""),"",SUM(L32:L35))</f>
        <v>3.5</v>
      </c>
    </row>
    <row r="38" spans="1:12" ht="15" customHeight="1" x14ac:dyDescent="0.25">
      <c r="A38" s="2">
        <v>3</v>
      </c>
      <c r="B38" s="8" t="str">
        <f>CONCATENATE([1]Ploegen!$C$1," ",$A$1," ",$B$1)</f>
        <v>Colle ploegentoernooi Ronde 3</v>
      </c>
      <c r="C38" s="8"/>
    </row>
    <row r="39" spans="1:12" ht="15" customHeight="1" x14ac:dyDescent="0.25">
      <c r="A39" s="2">
        <v>1</v>
      </c>
    </row>
    <row r="40" spans="1:12" ht="15" customHeight="1" x14ac:dyDescent="0.25">
      <c r="A40" s="2">
        <f>$B$1*100+B40</f>
        <v>303</v>
      </c>
      <c r="B40" s="9">
        <f>IF($H$1="Afprinten",($A39-1)*[1]Paringen!$I$4+$A38,($A38-1)*4+$A39)</f>
        <v>3</v>
      </c>
      <c r="C40" s="9"/>
      <c r="D40" s="10" t="str">
        <f>VLOOKUP(VLOOKUP(A40,[1]Paringen!B:F,4,FALSE),Ploegen,2,FALSE)</f>
        <v>Wachtebeke 1</v>
      </c>
      <c r="E40" s="9"/>
      <c r="F40" s="11" t="s">
        <v>7</v>
      </c>
      <c r="G40" s="10" t="str">
        <f>VLOOKUP(VLOOKUP(A40,[1]Paringen!B:F,5,FALSE),Ploegen,2,FALSE)</f>
        <v>Beveren</v>
      </c>
      <c r="K40" s="2" t="s">
        <v>9</v>
      </c>
    </row>
    <row r="41" spans="1:12" ht="15" customHeight="1" x14ac:dyDescent="0.25">
      <c r="C41" s="7">
        <v>1</v>
      </c>
      <c r="D41" s="4" t="str">
        <f>VLOOKUP(VLOOKUP(A40,[1]Paringen!B:F,4,FALSE),Ploegen,3,FALSE)</f>
        <v>Grochal Joey</v>
      </c>
      <c r="E41" s="7" t="s">
        <v>11</v>
      </c>
      <c r="F41" s="2" t="s">
        <v>7</v>
      </c>
      <c r="G41" s="4" t="str">
        <f>VLOOKUP(VLOOKUP(A40,[1]Paringen!B:F,5,FALSE),Ploegen,3,FALSE)</f>
        <v>Boons Bert</v>
      </c>
      <c r="H41" s="7" t="s">
        <v>13</v>
      </c>
      <c r="J41" s="6">
        <v>1</v>
      </c>
      <c r="K41" s="2" t="s">
        <v>7</v>
      </c>
      <c r="L41" s="7">
        <f>IF(J41="","",1 - J41)</f>
        <v>0</v>
      </c>
    </row>
    <row r="42" spans="1:12" ht="15" customHeight="1" x14ac:dyDescent="0.25">
      <c r="C42" s="7">
        <v>2</v>
      </c>
      <c r="D42" s="4" t="str">
        <f>VLOOKUP(VLOOKUP(A40,[1]Paringen!B:F,4,FALSE),Ploegen,4,FALSE)</f>
        <v>René Benoît</v>
      </c>
      <c r="E42" s="7" t="s">
        <v>13</v>
      </c>
      <c r="F42" s="2" t="s">
        <v>7</v>
      </c>
      <c r="G42" s="4" t="str">
        <f>VLOOKUP(VLOOKUP(A40,[1]Paringen!B:F,5,FALSE),Ploegen,4,FALSE)</f>
        <v>Schillemans Willy</v>
      </c>
      <c r="H42" s="7" t="s">
        <v>11</v>
      </c>
      <c r="J42" s="6">
        <v>1</v>
      </c>
      <c r="K42" s="2" t="s">
        <v>7</v>
      </c>
      <c r="L42" s="7">
        <f>IF(J42="","",1 - J42)</f>
        <v>0</v>
      </c>
    </row>
    <row r="43" spans="1:12" ht="15" customHeight="1" x14ac:dyDescent="0.25">
      <c r="C43" s="7">
        <v>3</v>
      </c>
      <c r="D43" s="4" t="str">
        <f>VLOOKUP(VLOOKUP(A40,[1]Paringen!B:F,4,FALSE),Ploegen,5,FALSE)</f>
        <v>Van Vliet Dennis</v>
      </c>
      <c r="E43" s="7" t="s">
        <v>11</v>
      </c>
      <c r="F43" s="2" t="s">
        <v>7</v>
      </c>
      <c r="G43" s="4" t="str">
        <f>VLOOKUP(VLOOKUP(A40,[1]Paringen!B:F,5,FALSE),Ploegen,5,FALSE)</f>
        <v>Verbruggen David</v>
      </c>
      <c r="H43" s="7" t="s">
        <v>13</v>
      </c>
      <c r="J43" s="6">
        <v>1</v>
      </c>
      <c r="K43" s="2" t="s">
        <v>7</v>
      </c>
      <c r="L43" s="7">
        <f>IF(J43="","",1 - J43)</f>
        <v>0</v>
      </c>
    </row>
    <row r="44" spans="1:12" ht="15" customHeight="1" x14ac:dyDescent="0.25">
      <c r="C44" s="7">
        <v>4</v>
      </c>
      <c r="D44" s="4" t="str">
        <f>VLOOKUP(VLOOKUP(A40,[1]Paringen!B:F,4,FALSE),Ploegen,6,FALSE)</f>
        <v>Audenaert Bart</v>
      </c>
      <c r="E44" s="7" t="s">
        <v>13</v>
      </c>
      <c r="F44" s="2" t="s">
        <v>7</v>
      </c>
      <c r="G44" s="4" t="str">
        <f>VLOOKUP(VLOOKUP(A40,[1]Paringen!B:F,5,FALSE),Ploegen,6,FALSE)</f>
        <v>Vangenechten Bas</v>
      </c>
      <c r="H44" s="7" t="s">
        <v>11</v>
      </c>
      <c r="J44" s="6">
        <v>1</v>
      </c>
      <c r="K44" s="2" t="s">
        <v>7</v>
      </c>
      <c r="L44" s="7">
        <f>IF(J44="","",1 - J44)</f>
        <v>0</v>
      </c>
    </row>
    <row r="45" spans="1:12" ht="15" customHeight="1" x14ac:dyDescent="0.25">
      <c r="H45" s="12" t="s">
        <v>20</v>
      </c>
      <c r="J45" s="6">
        <f>IF(OR(J41="",J42="",J43="",J44=""),"",SUM(J41:J44))</f>
        <v>4</v>
      </c>
      <c r="K45" s="2" t="s">
        <v>7</v>
      </c>
      <c r="L45" s="7">
        <f>IF(OR(L41="",L42="",L43="",L44=""),"",SUM(L41:L44))</f>
        <v>0</v>
      </c>
    </row>
    <row r="47" spans="1:12" ht="15" customHeight="1" x14ac:dyDescent="0.25">
      <c r="A47" s="2">
        <v>3</v>
      </c>
      <c r="B47" s="8" t="str">
        <f>CONCATENATE([1]Ploegen!$C$1," ",$A$1," ",$B$1)</f>
        <v>Colle ploegentoernooi Ronde 3</v>
      </c>
      <c r="C47" s="8"/>
    </row>
    <row r="48" spans="1:12" ht="15" customHeight="1" x14ac:dyDescent="0.25">
      <c r="A48" s="2">
        <v>2</v>
      </c>
    </row>
    <row r="49" spans="1:12" ht="15" customHeight="1" x14ac:dyDescent="0.25">
      <c r="A49" s="2">
        <f>$B$1*100+B49</f>
        <v>310</v>
      </c>
      <c r="B49" s="9">
        <f>IF($H$1="Afprinten",($A48-1)*[1]Paringen!$I$4+$A47,($A47-1)*4+$A48)</f>
        <v>10</v>
      </c>
      <c r="C49" s="9"/>
      <c r="D49" s="10" t="str">
        <f>VLOOKUP(VLOOKUP(A49,[1]Paringen!B:F,4,FALSE),Ploegen,2,FALSE)</f>
        <v>Zottegem 2</v>
      </c>
      <c r="E49" s="9"/>
      <c r="F49" s="11" t="s">
        <v>7</v>
      </c>
      <c r="G49" s="10" t="str">
        <f>VLOOKUP(VLOOKUP(A49,[1]Paringen!B:F,5,FALSE),Ploegen,2,FALSE)</f>
        <v>#WijzijnMSV</v>
      </c>
      <c r="K49" s="2" t="s">
        <v>9</v>
      </c>
    </row>
    <row r="50" spans="1:12" ht="15" customHeight="1" x14ac:dyDescent="0.25">
      <c r="C50" s="7">
        <v>1</v>
      </c>
      <c r="D50" s="4" t="str">
        <f>VLOOKUP(VLOOKUP(A49,[1]Paringen!B:F,4,FALSE),Ploegen,3,FALSE)</f>
        <v>De Weird Matthias</v>
      </c>
      <c r="E50" s="7" t="s">
        <v>11</v>
      </c>
      <c r="F50" s="2" t="s">
        <v>7</v>
      </c>
      <c r="G50" s="4" t="str">
        <f>VLOOKUP(VLOOKUP(A49,[1]Paringen!B:F,5,FALSE),Ploegen,3,FALSE)</f>
        <v>Engels Kurt</v>
      </c>
      <c r="H50" s="7" t="s">
        <v>13</v>
      </c>
      <c r="J50" s="6">
        <v>1</v>
      </c>
      <c r="K50" s="2" t="s">
        <v>7</v>
      </c>
      <c r="L50" s="7">
        <f>IF(J50="","",1 - J50)</f>
        <v>0</v>
      </c>
    </row>
    <row r="51" spans="1:12" ht="15" customHeight="1" x14ac:dyDescent="0.25">
      <c r="C51" s="7">
        <v>2</v>
      </c>
      <c r="D51" s="4" t="str">
        <f>VLOOKUP(VLOOKUP(A49,[1]Paringen!B:F,4,FALSE),Ploegen,4,FALSE)</f>
        <v>Temmerman Hans</v>
      </c>
      <c r="E51" s="7" t="s">
        <v>13</v>
      </c>
      <c r="F51" s="2" t="s">
        <v>7</v>
      </c>
      <c r="G51" s="4" t="str">
        <f>VLOOKUP(VLOOKUP(A49,[1]Paringen!B:F,5,FALSE),Ploegen,4,FALSE)</f>
        <v>Van Verdegem Wesley</v>
      </c>
      <c r="H51" s="7" t="s">
        <v>11</v>
      </c>
      <c r="J51" s="6">
        <v>1</v>
      </c>
      <c r="K51" s="2" t="s">
        <v>7</v>
      </c>
      <c r="L51" s="7">
        <f>IF(J51="","",1 - J51)</f>
        <v>0</v>
      </c>
    </row>
    <row r="52" spans="1:12" ht="15" customHeight="1" x14ac:dyDescent="0.25">
      <c r="C52" s="7">
        <v>3</v>
      </c>
      <c r="D52" s="4" t="str">
        <f>VLOOKUP(VLOOKUP(A49,[1]Paringen!B:F,4,FALSE),Ploegen,5,FALSE)</f>
        <v>Van Driessche Filiep</v>
      </c>
      <c r="E52" s="7" t="s">
        <v>11</v>
      </c>
      <c r="F52" s="2" t="s">
        <v>7</v>
      </c>
      <c r="G52" s="4" t="str">
        <f>VLOOKUP(VLOOKUP(A49,[1]Paringen!B:F,5,FALSE),Ploegen,5,FALSE)</f>
        <v>Goederson Martijn</v>
      </c>
      <c r="H52" s="7" t="s">
        <v>13</v>
      </c>
      <c r="J52" s="6">
        <v>0</v>
      </c>
      <c r="K52" s="2" t="s">
        <v>7</v>
      </c>
      <c r="L52" s="7">
        <f>IF(J52="","",1 - J52)</f>
        <v>1</v>
      </c>
    </row>
    <row r="53" spans="1:12" ht="15" customHeight="1" x14ac:dyDescent="0.25">
      <c r="C53" s="7">
        <v>4</v>
      </c>
      <c r="D53" s="4" t="str">
        <f>VLOOKUP(VLOOKUP(A49,[1]Paringen!B:F,4,FALSE),Ploegen,6,FALSE)</f>
        <v>Van Heghe Isabelle</v>
      </c>
      <c r="E53" s="7" t="s">
        <v>13</v>
      </c>
      <c r="F53" s="2" t="s">
        <v>7</v>
      </c>
      <c r="G53" s="4" t="str">
        <f>VLOOKUP(VLOOKUP(A49,[1]Paringen!B:F,5,FALSE),Ploegen,6,FALSE)</f>
        <v>Van De Geuchte Sofie</v>
      </c>
      <c r="H53" s="7" t="s">
        <v>11</v>
      </c>
      <c r="J53" s="6">
        <v>1</v>
      </c>
      <c r="K53" s="2" t="s">
        <v>7</v>
      </c>
      <c r="L53" s="7">
        <f>IF(J53="","",1 - J53)</f>
        <v>0</v>
      </c>
    </row>
    <row r="54" spans="1:12" ht="15" customHeight="1" x14ac:dyDescent="0.25">
      <c r="H54" s="12" t="s">
        <v>20</v>
      </c>
      <c r="J54" s="6">
        <f>IF(OR(J50="",J51="",J52="",J53=""),"",SUM(J50:J53))</f>
        <v>3</v>
      </c>
      <c r="K54" s="2" t="s">
        <v>7</v>
      </c>
      <c r="L54" s="7">
        <f>IF(OR(L50="",L51="",L52="",L53=""),"",SUM(L50:L53))</f>
        <v>1</v>
      </c>
    </row>
    <row r="56" spans="1:12" ht="15" customHeight="1" x14ac:dyDescent="0.25">
      <c r="A56" s="2">
        <v>4</v>
      </c>
      <c r="B56" s="8" t="str">
        <f>CONCATENATE([1]Ploegen!$C$1," ",$A$1," ",$B$1)</f>
        <v>Colle ploegentoernooi Ronde 3</v>
      </c>
      <c r="C56" s="8"/>
    </row>
    <row r="57" spans="1:12" ht="15" customHeight="1" x14ac:dyDescent="0.25">
      <c r="A57" s="2">
        <v>1</v>
      </c>
    </row>
    <row r="58" spans="1:12" ht="15" customHeight="1" x14ac:dyDescent="0.25">
      <c r="A58" s="2">
        <f>$B$1*100+B58</f>
        <v>304</v>
      </c>
      <c r="B58" s="9">
        <f>IF($H$1="Afprinten",($A57-1)*[1]Paringen!$I$4+$A56,($A56-1)*4+$A57)</f>
        <v>4</v>
      </c>
      <c r="C58" s="9"/>
      <c r="D58" s="10" t="str">
        <f>VLOOKUP(VLOOKUP(A58,[1]Paringen!B:F,4,FALSE),Ploegen,2,FALSE)</f>
        <v>Minimasters</v>
      </c>
      <c r="E58" s="9"/>
      <c r="F58" s="11" t="s">
        <v>7</v>
      </c>
      <c r="G58" s="10" t="str">
        <f>VLOOKUP(VLOOKUP(A58,[1]Paringen!B:F,5,FALSE),Ploegen,2,FALSE)</f>
        <v>De Mercatel 2</v>
      </c>
      <c r="K58" s="2" t="s">
        <v>9</v>
      </c>
    </row>
    <row r="59" spans="1:12" ht="15" customHeight="1" x14ac:dyDescent="0.25">
      <c r="C59" s="7">
        <v>1</v>
      </c>
      <c r="D59" s="4" t="str">
        <f>VLOOKUP(VLOOKUP(A58,[1]Paringen!B:F,4,FALSE),Ploegen,3,FALSE)</f>
        <v>Dewever Niel</v>
      </c>
      <c r="E59" s="7" t="s">
        <v>11</v>
      </c>
      <c r="F59" s="2" t="s">
        <v>7</v>
      </c>
      <c r="G59" s="4" t="str">
        <f>VLOOKUP(VLOOKUP(A58,[1]Paringen!B:F,5,FALSE),Ploegen,3,FALSE)</f>
        <v>Musabayeva Diana</v>
      </c>
      <c r="H59" s="7" t="s">
        <v>13</v>
      </c>
      <c r="J59" s="6">
        <v>0</v>
      </c>
      <c r="K59" s="2" t="s">
        <v>7</v>
      </c>
      <c r="L59" s="7">
        <f>IF(J59="","",1 - J59)</f>
        <v>1</v>
      </c>
    </row>
    <row r="60" spans="1:12" ht="15" customHeight="1" x14ac:dyDescent="0.25">
      <c r="C60" s="7">
        <v>2</v>
      </c>
      <c r="D60" s="4" t="str">
        <f>VLOOKUP(VLOOKUP(A58,[1]Paringen!B:F,4,FALSE),Ploegen,4,FALSE)</f>
        <v>Decraene Jade</v>
      </c>
      <c r="E60" s="7" t="s">
        <v>13</v>
      </c>
      <c r="F60" s="2" t="s">
        <v>7</v>
      </c>
      <c r="G60" s="4" t="str">
        <f>VLOOKUP(VLOOKUP(A58,[1]Paringen!B:F,5,FALSE),Ploegen,4,FALSE)</f>
        <v>Burssens Ruben</v>
      </c>
      <c r="H60" s="7" t="s">
        <v>11</v>
      </c>
      <c r="J60" s="6">
        <v>0</v>
      </c>
      <c r="K60" s="2" t="s">
        <v>7</v>
      </c>
      <c r="L60" s="7">
        <f>IF(J60="","",1 - J60)</f>
        <v>1</v>
      </c>
    </row>
    <row r="61" spans="1:12" ht="15" customHeight="1" x14ac:dyDescent="0.25">
      <c r="C61" s="7">
        <v>3</v>
      </c>
      <c r="D61" s="4" t="str">
        <f>VLOOKUP(VLOOKUP(A58,[1]Paringen!B:F,4,FALSE),Ploegen,5,FALSE)</f>
        <v>Decraene Merlijn</v>
      </c>
      <c r="E61" s="7" t="s">
        <v>11</v>
      </c>
      <c r="F61" s="2" t="s">
        <v>7</v>
      </c>
      <c r="G61" s="4" t="str">
        <f>VLOOKUP(VLOOKUP(A58,[1]Paringen!B:F,5,FALSE),Ploegen,5,FALSE)</f>
        <v>Musabayev Maxim</v>
      </c>
      <c r="H61" s="7" t="s">
        <v>13</v>
      </c>
      <c r="J61" s="6">
        <v>0</v>
      </c>
      <c r="K61" s="2" t="s">
        <v>7</v>
      </c>
      <c r="L61" s="7">
        <f>IF(J61="","",1 - J61)</f>
        <v>1</v>
      </c>
    </row>
    <row r="62" spans="1:12" ht="15" customHeight="1" x14ac:dyDescent="0.25">
      <c r="C62" s="7">
        <v>4</v>
      </c>
      <c r="D62" s="4" t="str">
        <f>VLOOKUP(VLOOKUP(A58,[1]Paringen!B:F,4,FALSE),Ploegen,6,FALSE)</f>
        <v>Decraene Lotus</v>
      </c>
      <c r="E62" s="7" t="s">
        <v>13</v>
      </c>
      <c r="F62" s="2" t="s">
        <v>7</v>
      </c>
      <c r="G62" s="4" t="str">
        <f>VLOOKUP(VLOOKUP(A58,[1]Paringen!B:F,5,FALSE),Ploegen,6,FALSE)</f>
        <v>Burssens Maya</v>
      </c>
      <c r="H62" s="7" t="s">
        <v>11</v>
      </c>
      <c r="J62" s="6">
        <v>0</v>
      </c>
      <c r="K62" s="2" t="s">
        <v>7</v>
      </c>
      <c r="L62" s="7">
        <f>IF(J62="","",1 - J62)</f>
        <v>1</v>
      </c>
    </row>
    <row r="63" spans="1:12" ht="15" customHeight="1" x14ac:dyDescent="0.25">
      <c r="H63" s="12" t="s">
        <v>20</v>
      </c>
      <c r="J63" s="6">
        <f>IF(OR(J59="",J60="",J61="",J62=""),"",SUM(J59:J62))</f>
        <v>0</v>
      </c>
      <c r="K63" s="2" t="s">
        <v>7</v>
      </c>
      <c r="L63" s="7">
        <f>IF(OR(L59="",L60="",L61="",L62=""),"",SUM(L59:L62))</f>
        <v>4</v>
      </c>
    </row>
    <row r="65" spans="1:12" ht="15" customHeight="1" x14ac:dyDescent="0.25">
      <c r="A65" s="2">
        <v>4</v>
      </c>
      <c r="B65" s="8" t="str">
        <f>CONCATENATE([1]Ploegen!$C$1," ",$A$1," ",$B$1)</f>
        <v>Colle ploegentoernooi Ronde 3</v>
      </c>
      <c r="C65" s="8"/>
    </row>
    <row r="66" spans="1:12" ht="15" customHeight="1" x14ac:dyDescent="0.25">
      <c r="A66" s="2">
        <v>2</v>
      </c>
    </row>
    <row r="67" spans="1:12" ht="15" customHeight="1" x14ac:dyDescent="0.25">
      <c r="A67" s="2">
        <f>$B$1*100+B67</f>
        <v>311</v>
      </c>
      <c r="B67" s="9">
        <f>IF($H$1="Afprinten",($A66-1)*[1]Paringen!$I$4+$A65,($A65-1)*4+$A66)</f>
        <v>11</v>
      </c>
      <c r="C67" s="9"/>
      <c r="D67" s="10" t="str">
        <f>VLOOKUP(VLOOKUP(A67,[1]Paringen!B:F,4,FALSE),Ploegen,2,FALSE)</f>
        <v>KGSRL 3</v>
      </c>
      <c r="E67" s="9"/>
      <c r="F67" s="11" t="s">
        <v>7</v>
      </c>
      <c r="G67" s="10" t="str">
        <f>VLOOKUP(VLOOKUP(A67,[1]Paringen!B:F,5,FALSE),Ploegen,2,FALSE)</f>
        <v>Wachtebeke 3</v>
      </c>
      <c r="K67" s="2" t="s">
        <v>9</v>
      </c>
    </row>
    <row r="68" spans="1:12" ht="15" customHeight="1" x14ac:dyDescent="0.25">
      <c r="C68" s="7">
        <v>1</v>
      </c>
      <c r="D68" s="4" t="str">
        <f>VLOOKUP(VLOOKUP(A67,[1]Paringen!B:F,4,FALSE),Ploegen,3,FALSE)</f>
        <v>Meignen Gaëtan</v>
      </c>
      <c r="E68" s="7" t="s">
        <v>11</v>
      </c>
      <c r="F68" s="2" t="s">
        <v>7</v>
      </c>
      <c r="G68" s="4" t="str">
        <f>VLOOKUP(VLOOKUP(A67,[1]Paringen!B:F,5,FALSE),Ploegen,3,FALSE)</f>
        <v>Vansteenkiste Luc</v>
      </c>
      <c r="H68" s="7" t="s">
        <v>13</v>
      </c>
      <c r="J68" s="6">
        <v>0</v>
      </c>
      <c r="K68" s="2" t="s">
        <v>7</v>
      </c>
      <c r="L68" s="7">
        <f>IF(J68="","",1 - J68)</f>
        <v>1</v>
      </c>
    </row>
    <row r="69" spans="1:12" ht="15" customHeight="1" x14ac:dyDescent="0.25">
      <c r="C69" s="7">
        <v>2</v>
      </c>
      <c r="D69" s="4" t="str">
        <f>VLOOKUP(VLOOKUP(A67,[1]Paringen!B:F,4,FALSE),Ploegen,4,FALSE)</f>
        <v>Oosterlinck Luc</v>
      </c>
      <c r="E69" s="7" t="s">
        <v>13</v>
      </c>
      <c r="F69" s="2" t="s">
        <v>7</v>
      </c>
      <c r="G69" s="4" t="str">
        <f>VLOOKUP(VLOOKUP(A67,[1]Paringen!B:F,5,FALSE),Ploegen,4,FALSE)</f>
        <v>Vandesteene Wesley</v>
      </c>
      <c r="H69" s="7" t="s">
        <v>11</v>
      </c>
      <c r="J69" s="6">
        <v>1</v>
      </c>
      <c r="K69" s="2" t="s">
        <v>7</v>
      </c>
      <c r="L69" s="7">
        <f>IF(J69="","",1 - J69)</f>
        <v>0</v>
      </c>
    </row>
    <row r="70" spans="1:12" ht="15" customHeight="1" x14ac:dyDescent="0.25">
      <c r="C70" s="7">
        <v>3</v>
      </c>
      <c r="D70" s="4" t="str">
        <f>VLOOKUP(VLOOKUP(A67,[1]Paringen!B:F,4,FALSE),Ploegen,5,FALSE)</f>
        <v>Petit Emilien</v>
      </c>
      <c r="E70" s="7" t="s">
        <v>11</v>
      </c>
      <c r="F70" s="2" t="s">
        <v>7</v>
      </c>
      <c r="G70" s="4" t="str">
        <f>VLOOKUP(VLOOKUP(A67,[1]Paringen!B:F,5,FALSE),Ploegen,5,FALSE)</f>
        <v>Claeys Patrick</v>
      </c>
      <c r="H70" s="7" t="s">
        <v>13</v>
      </c>
      <c r="J70" s="6">
        <v>1</v>
      </c>
      <c r="K70" s="2" t="s">
        <v>7</v>
      </c>
      <c r="L70" s="7">
        <f>IF(J70="","",1 - J70)</f>
        <v>0</v>
      </c>
    </row>
    <row r="71" spans="1:12" ht="15" customHeight="1" x14ac:dyDescent="0.25">
      <c r="C71" s="7">
        <v>4</v>
      </c>
      <c r="D71" s="4" t="str">
        <f>VLOOKUP(VLOOKUP(A67,[1]Paringen!B:F,4,FALSE),Ploegen,6,FALSE)</f>
        <v>Pannecoucke Marc</v>
      </c>
      <c r="E71" s="7" t="s">
        <v>13</v>
      </c>
      <c r="F71" s="2" t="s">
        <v>7</v>
      </c>
      <c r="G71" s="4" t="str">
        <f>VLOOKUP(VLOOKUP(A67,[1]Paringen!B:F,5,FALSE),Ploegen,6,FALSE)</f>
        <v>Rottiers Frans</v>
      </c>
      <c r="H71" s="7" t="s">
        <v>11</v>
      </c>
      <c r="J71" s="6">
        <v>1</v>
      </c>
      <c r="K71" s="2" t="s">
        <v>7</v>
      </c>
      <c r="L71" s="7">
        <f>IF(J71="","",1 - J71)</f>
        <v>0</v>
      </c>
    </row>
    <row r="72" spans="1:12" ht="15" customHeight="1" x14ac:dyDescent="0.25">
      <c r="H72" s="12" t="s">
        <v>20</v>
      </c>
      <c r="J72" s="6">
        <f>IF(OR(J68="",J69="",J70="",J71=""),"",SUM(J68:J71))</f>
        <v>3</v>
      </c>
      <c r="K72" s="2" t="s">
        <v>7</v>
      </c>
      <c r="L72" s="7">
        <f>IF(OR(L68="",L69="",L70="",L71=""),"",SUM(L68:L71))</f>
        <v>1</v>
      </c>
    </row>
    <row r="74" spans="1:12" ht="15" customHeight="1" x14ac:dyDescent="0.25">
      <c r="A74" s="2">
        <v>5</v>
      </c>
      <c r="B74" s="8" t="str">
        <f>CONCATENATE([1]Ploegen!$C$1," ",$A$1," ",$B$1)</f>
        <v>Colle ploegentoernooi Ronde 3</v>
      </c>
      <c r="C74" s="8"/>
    </row>
    <row r="75" spans="1:12" ht="15" customHeight="1" x14ac:dyDescent="0.25">
      <c r="A75" s="2">
        <v>1</v>
      </c>
    </row>
    <row r="76" spans="1:12" ht="15" customHeight="1" x14ac:dyDescent="0.25">
      <c r="A76" s="2">
        <f>$B$1*100+B76</f>
        <v>305</v>
      </c>
      <c r="B76" s="9">
        <f>IF($H$1="Afprinten",($A75-1)*[1]Paringen!$I$4+$A74,($A74-1)*4+$A75)</f>
        <v>5</v>
      </c>
      <c r="C76" s="9"/>
      <c r="D76" s="10" t="str">
        <f>VLOOKUP(VLOOKUP(A76,[1]Paringen!B:F,4,FALSE),Ploegen,2,FALSE)</f>
        <v>De Buffalo's</v>
      </c>
      <c r="E76" s="9"/>
      <c r="F76" s="11" t="s">
        <v>7</v>
      </c>
      <c r="G76" s="10" t="str">
        <f>VLOOKUP(VLOOKUP(A76,[1]Paringen!B:F,5,FALSE),Ploegen,2,FALSE)</f>
        <v>KGSRL 2</v>
      </c>
      <c r="K76" s="2" t="s">
        <v>9</v>
      </c>
    </row>
    <row r="77" spans="1:12" ht="15" customHeight="1" x14ac:dyDescent="0.25">
      <c r="C77" s="7">
        <v>1</v>
      </c>
      <c r="D77" s="4" t="str">
        <f>VLOOKUP(VLOOKUP(A76,[1]Paringen!B:F,4,FALSE),Ploegen,3,FALSE)</f>
        <v>Mauquoy Alain</v>
      </c>
      <c r="E77" s="7" t="s">
        <v>11</v>
      </c>
      <c r="F77" s="2" t="s">
        <v>7</v>
      </c>
      <c r="G77" s="4" t="str">
        <f>VLOOKUP(VLOOKUP(A76,[1]Paringen!B:F,5,FALSE),Ploegen,3,FALSE)</f>
        <v>Adrians Peter</v>
      </c>
      <c r="H77" s="7" t="s">
        <v>13</v>
      </c>
      <c r="J77" s="6">
        <v>0.5</v>
      </c>
      <c r="K77" s="2" t="s">
        <v>7</v>
      </c>
      <c r="L77" s="7">
        <f>IF(J77="","",1 - J77)</f>
        <v>0.5</v>
      </c>
    </row>
    <row r="78" spans="1:12" ht="15" customHeight="1" x14ac:dyDescent="0.25">
      <c r="C78" s="7">
        <v>2</v>
      </c>
      <c r="D78" s="4" t="str">
        <f>VLOOKUP(VLOOKUP(A76,[1]Paringen!B:F,4,FALSE),Ploegen,4,FALSE)</f>
        <v>Van Hoecke Luc</v>
      </c>
      <c r="E78" s="7" t="s">
        <v>13</v>
      </c>
      <c r="F78" s="2" t="s">
        <v>7</v>
      </c>
      <c r="G78" s="4" t="str">
        <f>VLOOKUP(VLOOKUP(A76,[1]Paringen!B:F,5,FALSE),Ploegen,4,FALSE)</f>
        <v>Valère De Buck</v>
      </c>
      <c r="H78" s="7" t="s">
        <v>11</v>
      </c>
      <c r="J78" s="6">
        <v>0.5</v>
      </c>
      <c r="K78" s="2" t="s">
        <v>7</v>
      </c>
      <c r="L78" s="7">
        <f>IF(J78="","",1 - J78)</f>
        <v>0.5</v>
      </c>
    </row>
    <row r="79" spans="1:12" ht="15" customHeight="1" x14ac:dyDescent="0.25">
      <c r="C79" s="7">
        <v>3</v>
      </c>
      <c r="D79" s="4" t="str">
        <f>VLOOKUP(VLOOKUP(A76,[1]Paringen!B:F,4,FALSE),Ploegen,5,FALSE)</f>
        <v>Gregoir Dirk</v>
      </c>
      <c r="E79" s="7" t="s">
        <v>11</v>
      </c>
      <c r="F79" s="2" t="s">
        <v>7</v>
      </c>
      <c r="G79" s="4" t="str">
        <f>VLOOKUP(VLOOKUP(A76,[1]Paringen!B:F,5,FALSE),Ploegen,5,FALSE)</f>
        <v>Van Muylem Tom</v>
      </c>
      <c r="H79" s="7" t="s">
        <v>13</v>
      </c>
      <c r="J79" s="6">
        <v>0.5</v>
      </c>
      <c r="K79" s="2" t="s">
        <v>7</v>
      </c>
      <c r="L79" s="7">
        <f>IF(J79="","",1 - J79)</f>
        <v>0.5</v>
      </c>
    </row>
    <row r="80" spans="1:12" ht="15" customHeight="1" x14ac:dyDescent="0.25">
      <c r="C80" s="7">
        <v>4</v>
      </c>
      <c r="D80" s="4" t="str">
        <f>VLOOKUP(VLOOKUP(A76,[1]Paringen!B:F,4,FALSE),Ploegen,6,FALSE)</f>
        <v>Klijsen Yvonne</v>
      </c>
      <c r="E80" s="7" t="s">
        <v>13</v>
      </c>
      <c r="F80" s="2" t="s">
        <v>7</v>
      </c>
      <c r="G80" s="4" t="str">
        <f>VLOOKUP(VLOOKUP(A76,[1]Paringen!B:F,5,FALSE),Ploegen,6,FALSE)</f>
        <v>Wagner Hans</v>
      </c>
      <c r="H80" s="7" t="s">
        <v>11</v>
      </c>
      <c r="J80" s="6">
        <v>0</v>
      </c>
      <c r="K80" s="2" t="s">
        <v>7</v>
      </c>
      <c r="L80" s="7">
        <f>IF(J80="","",1 - J80)</f>
        <v>1</v>
      </c>
    </row>
    <row r="81" spans="1:12" ht="15" customHeight="1" x14ac:dyDescent="0.25">
      <c r="H81" s="12" t="s">
        <v>20</v>
      </c>
      <c r="J81" s="6">
        <f>IF(OR(J77="",J78="",J79="",J80=""),"",SUM(J77:J80))</f>
        <v>1.5</v>
      </c>
      <c r="K81" s="2" t="s">
        <v>7</v>
      </c>
      <c r="L81" s="7">
        <f>IF(OR(L77="",L78="",L79="",L80=""),"",SUM(L77:L80))</f>
        <v>2.5</v>
      </c>
    </row>
    <row r="83" spans="1:12" ht="15" customHeight="1" x14ac:dyDescent="0.25">
      <c r="A83" s="2">
        <v>5</v>
      </c>
      <c r="B83" s="8" t="str">
        <f>CONCATENATE([1]Ploegen!$C$1," ",$A$1," ",$B$1)</f>
        <v>Colle ploegentoernooi Ronde 3</v>
      </c>
      <c r="C83" s="8"/>
    </row>
    <row r="84" spans="1:12" ht="15" customHeight="1" x14ac:dyDescent="0.25">
      <c r="A84" s="2">
        <v>2</v>
      </c>
    </row>
    <row r="85" spans="1:12" ht="15" customHeight="1" x14ac:dyDescent="0.25">
      <c r="A85" s="2">
        <f>$B$1*100+B85</f>
        <v>312</v>
      </c>
      <c r="B85" s="9">
        <f>IF($H$1="Afprinten",($A84-1)*[1]Paringen!$I$4+$A83,($A83-1)*4+$A84)</f>
        <v>12</v>
      </c>
      <c r="C85" s="9"/>
      <c r="D85" s="10" t="str">
        <f>VLOOKUP(VLOOKUP(A85,[1]Paringen!B:F,4,FALSE),Ploegen,2,FALSE)</f>
        <v>MSV-vrienden van Maurice</v>
      </c>
      <c r="E85" s="9"/>
      <c r="F85" s="11" t="s">
        <v>7</v>
      </c>
      <c r="G85" s="10" t="str">
        <f>VLOOKUP(VLOOKUP(A85,[1]Paringen!B:F,5,FALSE),Ploegen,2,FALSE)</f>
        <v>Wachtebeke 4</v>
      </c>
      <c r="K85" s="2" t="s">
        <v>9</v>
      </c>
    </row>
    <row r="86" spans="1:12" ht="15" customHeight="1" x14ac:dyDescent="0.25">
      <c r="C86" s="7">
        <v>1</v>
      </c>
      <c r="D86" s="4" t="str">
        <f>VLOOKUP(VLOOKUP(A85,[1]Paringen!B:F,4,FALSE),Ploegen,3,FALSE)</f>
        <v>Dhaenens Elke</v>
      </c>
      <c r="E86" s="7" t="s">
        <v>11</v>
      </c>
      <c r="F86" s="2" t="s">
        <v>7</v>
      </c>
      <c r="G86" s="4" t="str">
        <f>VLOOKUP(VLOOKUP(A85,[1]Paringen!B:F,5,FALSE),Ploegen,3,FALSE)</f>
        <v>Droesbeke Patrick</v>
      </c>
      <c r="H86" s="7" t="s">
        <v>13</v>
      </c>
      <c r="J86" s="6">
        <v>1</v>
      </c>
      <c r="K86" s="2" t="s">
        <v>7</v>
      </c>
      <c r="L86" s="7">
        <f>IF(J86="","",1 - J86)</f>
        <v>0</v>
      </c>
    </row>
    <row r="87" spans="1:12" ht="15" customHeight="1" x14ac:dyDescent="0.25">
      <c r="C87" s="7">
        <v>2</v>
      </c>
      <c r="D87" s="4" t="str">
        <f>VLOOKUP(VLOOKUP(A85,[1]Paringen!B:F,4,FALSE),Ploegen,4,FALSE)</f>
        <v>Dhaenens Wout</v>
      </c>
      <c r="E87" s="7" t="s">
        <v>13</v>
      </c>
      <c r="F87" s="2" t="s">
        <v>7</v>
      </c>
      <c r="G87" s="4" t="str">
        <f>VLOOKUP(VLOOKUP(A85,[1]Paringen!B:F,5,FALSE),Ploegen,4,FALSE)</f>
        <v>Olieslager Max</v>
      </c>
      <c r="H87" s="7" t="s">
        <v>11</v>
      </c>
      <c r="J87" s="6">
        <v>1</v>
      </c>
      <c r="K87" s="2" t="s">
        <v>7</v>
      </c>
      <c r="L87" s="7">
        <f>IF(J87="","",1 - J87)</f>
        <v>0</v>
      </c>
    </row>
    <row r="88" spans="1:12" ht="15" customHeight="1" x14ac:dyDescent="0.25">
      <c r="C88" s="7">
        <v>3</v>
      </c>
      <c r="D88" s="4" t="str">
        <f>VLOOKUP(VLOOKUP(A85,[1]Paringen!B:F,4,FALSE),Ploegen,5,FALSE)</f>
        <v>Osaer Jarne</v>
      </c>
      <c r="E88" s="7" t="s">
        <v>11</v>
      </c>
      <c r="F88" s="2" t="s">
        <v>7</v>
      </c>
      <c r="G88" s="4" t="str">
        <f>VLOOKUP(VLOOKUP(A85,[1]Paringen!B:F,5,FALSE),Ploegen,5,FALSE)</f>
        <v>Olieslager Alex</v>
      </c>
      <c r="H88" s="7" t="s">
        <v>13</v>
      </c>
      <c r="J88" s="6">
        <v>1</v>
      </c>
      <c r="K88" s="2" t="s">
        <v>7</v>
      </c>
      <c r="L88" s="7">
        <f>IF(J88="","",1 - J88)</f>
        <v>0</v>
      </c>
    </row>
    <row r="89" spans="1:12" ht="15" customHeight="1" x14ac:dyDescent="0.25">
      <c r="C89" s="7">
        <v>4</v>
      </c>
      <c r="D89" s="4" t="str">
        <f>VLOOKUP(VLOOKUP(A85,[1]Paringen!B:F,4,FALSE),Ploegen,6,FALSE)</f>
        <v>Dutré Wonder</v>
      </c>
      <c r="E89" s="7" t="s">
        <v>13</v>
      </c>
      <c r="F89" s="2" t="s">
        <v>7</v>
      </c>
      <c r="G89" s="4" t="str">
        <f>VLOOKUP(VLOOKUP(A85,[1]Paringen!B:F,5,FALSE),Ploegen,6,FALSE)</f>
        <v>Maes Jasper</v>
      </c>
      <c r="H89" s="7" t="s">
        <v>11</v>
      </c>
      <c r="J89" s="6">
        <v>1</v>
      </c>
      <c r="K89" s="2" t="s">
        <v>7</v>
      </c>
      <c r="L89" s="7">
        <f>IF(J89="","",1 - J89)</f>
        <v>0</v>
      </c>
    </row>
    <row r="90" spans="1:12" ht="15" customHeight="1" x14ac:dyDescent="0.25">
      <c r="H90" s="12" t="s">
        <v>20</v>
      </c>
      <c r="J90" s="6">
        <f>IF(OR(J86="",J87="",J88="",J89=""),"",SUM(J86:J89))</f>
        <v>4</v>
      </c>
      <c r="K90" s="2" t="s">
        <v>7</v>
      </c>
      <c r="L90" s="7">
        <f>IF(OR(L86="",L87="",L88="",L89=""),"",SUM(L86:L89))</f>
        <v>0</v>
      </c>
    </row>
    <row r="92" spans="1:12" ht="15" customHeight="1" x14ac:dyDescent="0.25">
      <c r="A92" s="2">
        <v>6</v>
      </c>
      <c r="B92" s="8" t="str">
        <f>CONCATENATE([1]Ploegen!$C$1," ",$A$1," ",$B$1)</f>
        <v>Colle ploegentoernooi Ronde 3</v>
      </c>
      <c r="C92" s="8"/>
    </row>
    <row r="93" spans="1:12" ht="15" customHeight="1" x14ac:dyDescent="0.25">
      <c r="A93" s="2">
        <v>1</v>
      </c>
    </row>
    <row r="94" spans="1:12" ht="15" customHeight="1" x14ac:dyDescent="0.25">
      <c r="A94" s="2">
        <f>$B$1*100+B94</f>
        <v>306</v>
      </c>
      <c r="B94" s="9">
        <f>IF($H$1="Afprinten",($A93-1)*[1]Paringen!$I$4+$A92,($A92-1)*4+$A93)</f>
        <v>6</v>
      </c>
      <c r="C94" s="9"/>
      <c r="D94" s="10" t="str">
        <f>VLOOKUP(VLOOKUP(A94,[1]Paringen!B:F,4,FALSE),Ploegen,2,FALSE)</f>
        <v>Zottegem 3</v>
      </c>
      <c r="E94" s="9"/>
      <c r="F94" s="11" t="s">
        <v>7</v>
      </c>
      <c r="G94" s="10" t="str">
        <f>VLOOKUP(VLOOKUP(A94,[1]Paringen!B:F,5,FALSE),Ploegen,2,FALSE)</f>
        <v>Het Vlaggenschip</v>
      </c>
      <c r="K94" s="2" t="s">
        <v>9</v>
      </c>
    </row>
    <row r="95" spans="1:12" ht="15" customHeight="1" x14ac:dyDescent="0.25">
      <c r="C95" s="7">
        <v>1</v>
      </c>
      <c r="D95" s="4" t="str">
        <f>VLOOKUP(VLOOKUP(A94,[1]Paringen!B:F,4,FALSE),Ploegen,3,FALSE)</f>
        <v>De Bode Joren</v>
      </c>
      <c r="E95" s="7" t="s">
        <v>11</v>
      </c>
      <c r="F95" s="2" t="s">
        <v>7</v>
      </c>
      <c r="G95" s="4" t="str">
        <f>VLOOKUP(VLOOKUP(A94,[1]Paringen!B:F,5,FALSE),Ploegen,3,FALSE)</f>
        <v>De Waele Warre</v>
      </c>
      <c r="H95" s="7" t="s">
        <v>13</v>
      </c>
      <c r="J95" s="6">
        <v>0</v>
      </c>
      <c r="K95" s="2" t="s">
        <v>7</v>
      </c>
      <c r="L95" s="7">
        <f>IF(J95="","",1 - J95)</f>
        <v>1</v>
      </c>
    </row>
    <row r="96" spans="1:12" ht="15" customHeight="1" x14ac:dyDescent="0.25">
      <c r="C96" s="7">
        <v>2</v>
      </c>
      <c r="D96" s="4" t="str">
        <f>VLOOKUP(VLOOKUP(A94,[1]Paringen!B:F,4,FALSE),Ploegen,4,FALSE)</f>
        <v>Fauconner Nick</v>
      </c>
      <c r="E96" s="7" t="s">
        <v>13</v>
      </c>
      <c r="F96" s="2" t="s">
        <v>7</v>
      </c>
      <c r="G96" s="4" t="str">
        <f>VLOOKUP(VLOOKUP(A94,[1]Paringen!B:F,5,FALSE),Ploegen,4,FALSE)</f>
        <v>Vandelacluze Ian</v>
      </c>
      <c r="H96" s="7" t="s">
        <v>11</v>
      </c>
      <c r="J96" s="6">
        <v>0</v>
      </c>
      <c r="K96" s="2" t="s">
        <v>7</v>
      </c>
      <c r="L96" s="7">
        <f>IF(J96="","",1 - J96)</f>
        <v>1</v>
      </c>
    </row>
    <row r="97" spans="1:12" ht="15" customHeight="1" x14ac:dyDescent="0.25">
      <c r="C97" s="7">
        <v>3</v>
      </c>
      <c r="D97" s="4" t="str">
        <f>VLOOKUP(VLOOKUP(A94,[1]Paringen!B:F,4,FALSE),Ploegen,5,FALSE)</f>
        <v>Murania Maya</v>
      </c>
      <c r="E97" s="7" t="s">
        <v>11</v>
      </c>
      <c r="F97" s="2" t="s">
        <v>7</v>
      </c>
      <c r="G97" s="4" t="str">
        <f>VLOOKUP(VLOOKUP(A94,[1]Paringen!B:F,5,FALSE),Ploegen,5,FALSE)</f>
        <v>Verheyen Olivier</v>
      </c>
      <c r="H97" s="7" t="s">
        <v>13</v>
      </c>
      <c r="J97" s="6">
        <v>0</v>
      </c>
      <c r="K97" s="2" t="s">
        <v>7</v>
      </c>
      <c r="L97" s="7">
        <f>IF(J97="","",1 - J97)</f>
        <v>1</v>
      </c>
    </row>
    <row r="98" spans="1:12" ht="15" customHeight="1" x14ac:dyDescent="0.25">
      <c r="C98" s="7">
        <v>4</v>
      </c>
      <c r="D98" s="4" t="str">
        <f>VLOOKUP(VLOOKUP(A94,[1]Paringen!B:F,4,FALSE),Ploegen,6,FALSE)</f>
        <v>Gabriels Ebe</v>
      </c>
      <c r="E98" s="7" t="s">
        <v>13</v>
      </c>
      <c r="F98" s="2" t="s">
        <v>7</v>
      </c>
      <c r="G98" s="4" t="str">
        <f>VLOOKUP(VLOOKUP(A94,[1]Paringen!B:F,5,FALSE),Ploegen,6,FALSE)</f>
        <v>Boudry William</v>
      </c>
      <c r="H98" s="7" t="s">
        <v>11</v>
      </c>
      <c r="J98" s="6">
        <v>0</v>
      </c>
      <c r="K98" s="2" t="s">
        <v>7</v>
      </c>
      <c r="L98" s="7">
        <f>IF(J98="","",1 - J98)</f>
        <v>1</v>
      </c>
    </row>
    <row r="99" spans="1:12" ht="15" customHeight="1" x14ac:dyDescent="0.25">
      <c r="H99" s="12" t="s">
        <v>20</v>
      </c>
      <c r="J99" s="6">
        <f>IF(OR(J95="",J96="",J97="",J98=""),"",SUM(J95:J98))</f>
        <v>0</v>
      </c>
      <c r="K99" s="2" t="s">
        <v>7</v>
      </c>
      <c r="L99" s="7">
        <f>IF(OR(L95="",L96="",L97="",L98=""),"",SUM(L95:L98))</f>
        <v>4</v>
      </c>
    </row>
    <row r="101" spans="1:12" ht="15" customHeight="1" x14ac:dyDescent="0.25">
      <c r="A101" s="2">
        <v>6</v>
      </c>
      <c r="B101" s="8" t="str">
        <f>CONCATENATE([1]Ploegen!$C$1," ",$A$1," ",$B$1)</f>
        <v>Colle ploegentoernooi Ronde 3</v>
      </c>
      <c r="C101" s="8"/>
    </row>
    <row r="102" spans="1:12" ht="15" customHeight="1" x14ac:dyDescent="0.25">
      <c r="A102" s="2">
        <v>2</v>
      </c>
    </row>
    <row r="103" spans="1:12" ht="15" customHeight="1" x14ac:dyDescent="0.25">
      <c r="A103" s="2">
        <f>$B$1*100+B103</f>
        <v>313</v>
      </c>
      <c r="B103" s="9">
        <f>IF($H$1="Afprinten",($A102-1)*[1]Paringen!$I$4+$A101,($A101-1)*4+$A102)</f>
        <v>13</v>
      </c>
      <c r="C103" s="9"/>
      <c r="D103" s="10" t="str">
        <f>VLOOKUP(VLOOKUP(A103,[1]Paringen!B:F,4,FALSE),Ploegen,2,FALSE)</f>
        <v>KGSRL 4</v>
      </c>
      <c r="E103" s="9"/>
      <c r="F103" s="11" t="s">
        <v>7</v>
      </c>
      <c r="G103" s="10" t="str">
        <f>VLOOKUP(VLOOKUP(A103,[1]Paringen!B:F,5,FALSE),Ploegen,2,FALSE)</f>
        <v>Wachtebeke 5</v>
      </c>
      <c r="K103" s="2" t="s">
        <v>9</v>
      </c>
    </row>
    <row r="104" spans="1:12" ht="15" customHeight="1" x14ac:dyDescent="0.25">
      <c r="C104" s="7">
        <v>1</v>
      </c>
      <c r="D104" s="4" t="str">
        <f>VLOOKUP(VLOOKUP(A103,[1]Paringen!B:F,4,FALSE),Ploegen,3,FALSE)</f>
        <v>Goethals Philippe</v>
      </c>
      <c r="E104" s="7" t="s">
        <v>11</v>
      </c>
      <c r="F104" s="2" t="s">
        <v>7</v>
      </c>
      <c r="G104" s="4" t="str">
        <f>VLOOKUP(VLOOKUP(A103,[1]Paringen!B:F,5,FALSE),Ploegen,3,FALSE)</f>
        <v>Ooms Kylion</v>
      </c>
      <c r="H104" s="7" t="s">
        <v>13</v>
      </c>
      <c r="J104" s="6">
        <v>0</v>
      </c>
      <c r="K104" s="2" t="s">
        <v>7</v>
      </c>
      <c r="L104" s="7">
        <f>IF(J104="","",1 - J104)</f>
        <v>1</v>
      </c>
    </row>
    <row r="105" spans="1:12" ht="15" customHeight="1" x14ac:dyDescent="0.25">
      <c r="C105" s="7">
        <v>2</v>
      </c>
      <c r="D105" s="4" t="str">
        <f>VLOOKUP(VLOOKUP(A103,[1]Paringen!B:F,4,FALSE),Ploegen,4,FALSE)</f>
        <v>Inghelbrecht Veronique</v>
      </c>
      <c r="E105" s="7" t="s">
        <v>13</v>
      </c>
      <c r="F105" s="2" t="s">
        <v>7</v>
      </c>
      <c r="G105" s="4" t="str">
        <f>VLOOKUP(VLOOKUP(A103,[1]Paringen!B:F,5,FALSE),Ploegen,4,FALSE)</f>
        <v>Karlioglu Boran</v>
      </c>
      <c r="H105" s="7" t="s">
        <v>11</v>
      </c>
      <c r="J105" s="6">
        <v>0</v>
      </c>
      <c r="K105" s="2" t="s">
        <v>7</v>
      </c>
      <c r="L105" s="7">
        <f>IF(J105="","",1 - J105)</f>
        <v>1</v>
      </c>
    </row>
    <row r="106" spans="1:12" ht="15" customHeight="1" x14ac:dyDescent="0.25">
      <c r="C106" s="7">
        <v>3</v>
      </c>
      <c r="D106" s="4" t="str">
        <f>VLOOKUP(VLOOKUP(A103,[1]Paringen!B:F,4,FALSE),Ploegen,5,FALSE)</f>
        <v>Roels Sofie</v>
      </c>
      <c r="E106" s="7" t="s">
        <v>11</v>
      </c>
      <c r="F106" s="2" t="s">
        <v>7</v>
      </c>
      <c r="G106" s="4" t="str">
        <f>VLOOKUP(VLOOKUP(A103,[1]Paringen!B:F,5,FALSE),Ploegen,5,FALSE)</f>
        <v>Goossens Lowie</v>
      </c>
      <c r="H106" s="7" t="s">
        <v>13</v>
      </c>
      <c r="J106" s="6">
        <v>1</v>
      </c>
      <c r="K106" s="2" t="s">
        <v>7</v>
      </c>
      <c r="L106" s="7">
        <f>IF(J106="","",1 - J106)</f>
        <v>0</v>
      </c>
    </row>
    <row r="107" spans="1:12" ht="15" customHeight="1" x14ac:dyDescent="0.25">
      <c r="C107" s="7">
        <v>4</v>
      </c>
      <c r="D107" s="4" t="str">
        <f>VLOOKUP(VLOOKUP(A103,[1]Paringen!B:F,4,FALSE),Ploegen,6,FALSE)</f>
        <v>Roels Robert</v>
      </c>
      <c r="E107" s="7" t="s">
        <v>13</v>
      </c>
      <c r="F107" s="2" t="s">
        <v>7</v>
      </c>
      <c r="G107" s="4" t="str">
        <f>VLOOKUP(VLOOKUP(A103,[1]Paringen!B:F,5,FALSE),Ploegen,6,FALSE)</f>
        <v>De Prycker Wannes</v>
      </c>
      <c r="H107" s="7" t="s">
        <v>11</v>
      </c>
      <c r="J107" s="13">
        <v>0</v>
      </c>
      <c r="K107" s="2" t="s">
        <v>7</v>
      </c>
      <c r="L107" s="7">
        <f>IF(J107="","",1 - J107)</f>
        <v>1</v>
      </c>
    </row>
    <row r="108" spans="1:12" ht="15" customHeight="1" x14ac:dyDescent="0.25">
      <c r="H108" s="12" t="s">
        <v>20</v>
      </c>
      <c r="J108" s="6">
        <f>IF(OR(J104="",J105="",J106="",J107=""),"",SUM(J104:J107))</f>
        <v>1</v>
      </c>
      <c r="K108" s="2" t="s">
        <v>7</v>
      </c>
      <c r="L108" s="7">
        <f>IF(OR(L104="",L105="",L106="",L107=""),"",SUM(L104:L107))</f>
        <v>3</v>
      </c>
    </row>
    <row r="110" spans="1:12" ht="15" customHeight="1" x14ac:dyDescent="0.25">
      <c r="A110" s="2">
        <v>7</v>
      </c>
      <c r="B110" s="8" t="str">
        <f>CONCATENATE([1]Ploegen!$C$1," ",$A$1," ",$B$1)</f>
        <v>Colle ploegentoernooi Ronde 3</v>
      </c>
      <c r="C110" s="8"/>
    </row>
    <row r="111" spans="1:12" ht="15" customHeight="1" x14ac:dyDescent="0.25">
      <c r="A111" s="2">
        <v>1</v>
      </c>
    </row>
    <row r="112" spans="1:12" ht="15" customHeight="1" x14ac:dyDescent="0.25">
      <c r="A112" s="2">
        <f>$B$1*100+B112</f>
        <v>307</v>
      </c>
      <c r="B112" s="9">
        <f>IF($H$1="Afprinten",($A111-1)*[1]Paringen!$I$4+$A110,($A110-1)*4+$A111)</f>
        <v>7</v>
      </c>
      <c r="C112" s="9"/>
      <c r="D112" s="10" t="str">
        <f>VLOOKUP(VLOOKUP(A112,[1]Paringen!B:F,4,FALSE),Ploegen,2,FALSE)</f>
        <v>Moretus Hoboken 1</v>
      </c>
      <c r="E112" s="9"/>
      <c r="F112" s="11" t="s">
        <v>7</v>
      </c>
      <c r="G112" s="10" t="str">
        <f>VLOOKUP(VLOOKUP(A112,[1]Paringen!B:F,5,FALSE),Ploegen,2,FALSE)</f>
        <v>De drie torens</v>
      </c>
      <c r="K112" s="2" t="s">
        <v>9</v>
      </c>
    </row>
    <row r="113" spans="1:12" ht="15" customHeight="1" x14ac:dyDescent="0.25">
      <c r="C113" s="7">
        <v>1</v>
      </c>
      <c r="D113" s="4" t="str">
        <f>VLOOKUP(VLOOKUP(A112,[1]Paringen!B:F,4,FALSE),Ploegen,3,FALSE)</f>
        <v>Van Bunderen Gert</v>
      </c>
      <c r="E113" s="7" t="s">
        <v>11</v>
      </c>
      <c r="F113" s="2" t="s">
        <v>7</v>
      </c>
      <c r="G113" s="4" t="str">
        <f>VLOOKUP(VLOOKUP(A112,[1]Paringen!B:F,5,FALSE),Ploegen,3,FALSE)</f>
        <v>Langie Jeroen</v>
      </c>
      <c r="H113" s="7" t="s">
        <v>13</v>
      </c>
      <c r="J113" s="6">
        <v>1</v>
      </c>
      <c r="K113" s="2" t="s">
        <v>7</v>
      </c>
      <c r="L113" s="7">
        <f>IF(J113="","",1 - J113)</f>
        <v>0</v>
      </c>
    </row>
    <row r="114" spans="1:12" ht="15" customHeight="1" x14ac:dyDescent="0.25">
      <c r="C114" s="7">
        <v>2</v>
      </c>
      <c r="D114" s="4" t="str">
        <f>VLOOKUP(VLOOKUP(A112,[1]Paringen!B:F,4,FALSE),Ploegen,4,FALSE)</f>
        <v>De Hert Robert</v>
      </c>
      <c r="E114" s="7" t="s">
        <v>13</v>
      </c>
      <c r="F114" s="2" t="s">
        <v>7</v>
      </c>
      <c r="G114" s="4" t="str">
        <f>VLOOKUP(VLOOKUP(A112,[1]Paringen!B:F,5,FALSE),Ploegen,4,FALSE)</f>
        <v>Claeys Elisabeth</v>
      </c>
      <c r="H114" s="7" t="s">
        <v>11</v>
      </c>
      <c r="J114" s="6">
        <v>1</v>
      </c>
      <c r="K114" s="2" t="s">
        <v>7</v>
      </c>
      <c r="L114" s="7">
        <f>IF(J114="","",1 - J114)</f>
        <v>0</v>
      </c>
    </row>
    <row r="115" spans="1:12" ht="15" customHeight="1" x14ac:dyDescent="0.25">
      <c r="C115" s="7">
        <v>3</v>
      </c>
      <c r="D115" s="4" t="str">
        <f>VLOOKUP(VLOOKUP(A112,[1]Paringen!B:F,4,FALSE),Ploegen,5,FALSE)</f>
        <v>Vennekens Kamiel</v>
      </c>
      <c r="E115" s="7" t="s">
        <v>11</v>
      </c>
      <c r="F115" s="2" t="s">
        <v>7</v>
      </c>
      <c r="G115" s="4" t="str">
        <f>VLOOKUP(VLOOKUP(A112,[1]Paringen!B:F,5,FALSE),Ploegen,5,FALSE)</f>
        <v>Jalalijam Amir</v>
      </c>
      <c r="H115" s="7" t="s">
        <v>13</v>
      </c>
      <c r="J115" s="6">
        <v>1</v>
      </c>
      <c r="K115" s="2" t="s">
        <v>7</v>
      </c>
      <c r="L115" s="7">
        <f>IF(J115="","",1 - J115)</f>
        <v>0</v>
      </c>
    </row>
    <row r="116" spans="1:12" ht="15" customHeight="1" x14ac:dyDescent="0.25">
      <c r="C116" s="7">
        <v>4</v>
      </c>
      <c r="D116" s="4" t="str">
        <f>VLOOKUP(VLOOKUP(A112,[1]Paringen!B:F,4,FALSE),Ploegen,6,FALSE)</f>
        <v>Van den Elsacker Robert</v>
      </c>
      <c r="E116" s="7" t="s">
        <v>13</v>
      </c>
      <c r="F116" s="2" t="s">
        <v>7</v>
      </c>
      <c r="G116" s="4" t="str">
        <f>VLOOKUP(VLOOKUP(A112,[1]Paringen!B:F,5,FALSE),Ploegen,6,FALSE)</f>
        <v>Claeys Jurgen</v>
      </c>
      <c r="H116" s="7" t="s">
        <v>11</v>
      </c>
      <c r="J116" s="6">
        <v>1</v>
      </c>
      <c r="K116" s="2" t="s">
        <v>7</v>
      </c>
      <c r="L116" s="7">
        <f>IF(J116="","",1 - J116)</f>
        <v>0</v>
      </c>
    </row>
    <row r="117" spans="1:12" ht="15" customHeight="1" x14ac:dyDescent="0.25">
      <c r="H117" s="12" t="s">
        <v>20</v>
      </c>
      <c r="J117" s="6">
        <f>IF(OR(J113="",J114="",J115="",J116=""),"",SUM(J113:J116))</f>
        <v>4</v>
      </c>
      <c r="K117" s="2" t="s">
        <v>7</v>
      </c>
      <c r="L117" s="7">
        <f>IF(OR(L113="",L114="",L115="",L116=""),"",SUM(L113:L116))</f>
        <v>0</v>
      </c>
    </row>
    <row r="119" spans="1:12" ht="15" customHeight="1" x14ac:dyDescent="0.25">
      <c r="A119" s="2">
        <v>8</v>
      </c>
      <c r="B119" s="8" t="str">
        <f>CONCATENATE([1]Ploegen!$C$1," ",$A$1," ",$B$1)</f>
        <v>Colle ploegentoernooi Ronde 3</v>
      </c>
      <c r="C119" s="8"/>
    </row>
    <row r="120" spans="1:12" ht="15" customHeight="1" x14ac:dyDescent="0.25">
      <c r="A120" s="2">
        <v>1</v>
      </c>
    </row>
    <row r="121" spans="1:12" ht="15" customHeight="1" x14ac:dyDescent="0.25">
      <c r="A121" s="2">
        <f>$B$1*100+B121</f>
        <v>308</v>
      </c>
      <c r="B121" s="9">
        <f>IF($H$1="Afprinten",($A120-1)*[1]Paringen!$I$4+$A119,($A119-1)*4+$A120)</f>
        <v>8</v>
      </c>
      <c r="C121" s="9"/>
      <c r="D121" s="10" t="str">
        <f>VLOOKUP(VLOOKUP(A121,[1]Paringen!B:F,4,FALSE),Ploegen,2,FALSE)</f>
        <v>De Mercatel 1</v>
      </c>
      <c r="E121" s="9"/>
      <c r="F121" s="11" t="s">
        <v>7</v>
      </c>
      <c r="G121" s="10" t="str">
        <f>VLOOKUP(VLOOKUP(A121,[1]Paringen!B:F,5,FALSE),Ploegen,2,FALSE)</f>
        <v>Wachtebeke 2</v>
      </c>
      <c r="K121" s="2" t="s">
        <v>9</v>
      </c>
    </row>
    <row r="122" spans="1:12" ht="15" customHeight="1" x14ac:dyDescent="0.25">
      <c r="C122" s="7">
        <v>1</v>
      </c>
      <c r="D122" s="4" t="str">
        <f>VLOOKUP(VLOOKUP(A121,[1]Paringen!B:F,4,FALSE),Ploegen,3,FALSE)</f>
        <v>Lambrechts Luc</v>
      </c>
      <c r="E122" s="7" t="s">
        <v>11</v>
      </c>
      <c r="F122" s="2" t="s">
        <v>7</v>
      </c>
      <c r="G122" s="4" t="str">
        <f>VLOOKUP(VLOOKUP(A121,[1]Paringen!B:F,5,FALSE),Ploegen,3,FALSE)</f>
        <v>Verschraegen Thomas</v>
      </c>
      <c r="H122" s="7" t="s">
        <v>13</v>
      </c>
      <c r="J122" s="6">
        <v>1</v>
      </c>
      <c r="K122" s="2" t="s">
        <v>7</v>
      </c>
      <c r="L122" s="7">
        <f>IF(J122="","",1 - J122)</f>
        <v>0</v>
      </c>
    </row>
    <row r="123" spans="1:12" ht="15" customHeight="1" x14ac:dyDescent="0.25">
      <c r="C123" s="7">
        <v>2</v>
      </c>
      <c r="D123" s="4" t="str">
        <f>VLOOKUP(VLOOKUP(A121,[1]Paringen!B:F,4,FALSE),Ploegen,4,FALSE)</f>
        <v>Burssens Jorian</v>
      </c>
      <c r="E123" s="7" t="s">
        <v>13</v>
      </c>
      <c r="F123" s="2" t="s">
        <v>7</v>
      </c>
      <c r="G123" s="4" t="str">
        <f>VLOOKUP(VLOOKUP(A121,[1]Paringen!B:F,5,FALSE),Ploegen,4,FALSE)</f>
        <v>De Pooter Ronald</v>
      </c>
      <c r="H123" s="7" t="s">
        <v>11</v>
      </c>
      <c r="J123" s="6">
        <v>0.5</v>
      </c>
      <c r="K123" s="2" t="s">
        <v>7</v>
      </c>
      <c r="L123" s="7">
        <f>IF(J123="","",1 - J123)</f>
        <v>0.5</v>
      </c>
    </row>
    <row r="124" spans="1:12" ht="15" customHeight="1" x14ac:dyDescent="0.25">
      <c r="C124" s="7">
        <v>3</v>
      </c>
      <c r="D124" s="4" t="str">
        <f>VLOOKUP(VLOOKUP(A121,[1]Paringen!B:F,4,FALSE),Ploegen,5,FALSE)</f>
        <v>Vertongen Jack</v>
      </c>
      <c r="E124" s="7" t="s">
        <v>11</v>
      </c>
      <c r="F124" s="2" t="s">
        <v>7</v>
      </c>
      <c r="G124" s="4" t="str">
        <f>VLOOKUP(VLOOKUP(A121,[1]Paringen!B:F,5,FALSE),Ploegen,5,FALSE)</f>
        <v>Dhuyvetter Frederik</v>
      </c>
      <c r="H124" s="7" t="s">
        <v>13</v>
      </c>
      <c r="J124" s="6">
        <v>0</v>
      </c>
      <c r="K124" s="2" t="s">
        <v>7</v>
      </c>
      <c r="L124" s="7">
        <f>IF(J124="","",1 - J124)</f>
        <v>1</v>
      </c>
    </row>
    <row r="125" spans="1:12" ht="15" customHeight="1" x14ac:dyDescent="0.25">
      <c r="C125" s="7">
        <v>4</v>
      </c>
      <c r="D125" s="4" t="str">
        <f>VLOOKUP(VLOOKUP(A121,[1]Paringen!B:F,4,FALSE),Ploegen,6,FALSE)</f>
        <v>Coorevits Arthur</v>
      </c>
      <c r="E125" s="7" t="s">
        <v>13</v>
      </c>
      <c r="F125" s="2" t="s">
        <v>7</v>
      </c>
      <c r="G125" s="4" t="str">
        <f>VLOOKUP(VLOOKUP(A121,[1]Paringen!B:F,5,FALSE),Ploegen,6,FALSE)</f>
        <v>Lahousse Wouter</v>
      </c>
      <c r="H125" s="7" t="s">
        <v>11</v>
      </c>
      <c r="J125" s="6">
        <v>1</v>
      </c>
      <c r="K125" s="2" t="s">
        <v>7</v>
      </c>
      <c r="L125" s="7">
        <f>IF(J125="","",1 - J125)</f>
        <v>0</v>
      </c>
    </row>
    <row r="126" spans="1:12" ht="15" customHeight="1" x14ac:dyDescent="0.25">
      <c r="H126" s="12" t="s">
        <v>20</v>
      </c>
      <c r="J126" s="6">
        <f>IF(OR(J122="",J123="",J124="",J125=""),"",SUM(J122:J125))</f>
        <v>2.5</v>
      </c>
      <c r="K126" s="2" t="s">
        <v>7</v>
      </c>
      <c r="L126" s="7">
        <f>IF(OR(L122="",L123="",L124="",L125=""),"",SUM(L122:L125))</f>
        <v>1.5</v>
      </c>
    </row>
    <row r="128" spans="1:12" ht="15" customHeight="1" x14ac:dyDescent="0.25">
      <c r="A128" s="2">
        <v>9</v>
      </c>
      <c r="B128" s="8" t="str">
        <f>CONCATENATE([1]Ploegen!$C$1," ",$A$1," ",$B$1)</f>
        <v>Colle ploegentoernooi Ronde 3</v>
      </c>
      <c r="C128" s="8"/>
    </row>
    <row r="129" spans="1:12" ht="15" customHeight="1" x14ac:dyDescent="0.25">
      <c r="A129" s="2">
        <v>1</v>
      </c>
    </row>
    <row r="130" spans="1:12" ht="15" customHeight="1" x14ac:dyDescent="0.25">
      <c r="A130" s="2">
        <f>$B$1*100+B130</f>
        <v>309</v>
      </c>
      <c r="B130" s="9">
        <f>IF($H$1="Afprinten",($A129-1)*[1]Paringen!$I$4+$A128,($A128-1)*4+$A129)</f>
        <v>9</v>
      </c>
      <c r="C130" s="9"/>
      <c r="D130" s="10" t="str">
        <f>VLOOKUP(VLOOKUP(A130,[1]Paringen!B:F,4,FALSE),Ploegen,2,FALSE)</f>
        <v>Ploeg 6</v>
      </c>
      <c r="E130" s="9"/>
      <c r="F130" s="11" t="s">
        <v>7</v>
      </c>
      <c r="G130" s="10" t="str">
        <f>VLOOKUP(VLOOKUP(A130,[1]Paringen!B:F,5,FALSE),Ploegen,2,FALSE)</f>
        <v>LSV-Artevelde</v>
      </c>
      <c r="K130" s="2" t="s">
        <v>9</v>
      </c>
    </row>
    <row r="131" spans="1:12" ht="15" customHeight="1" x14ac:dyDescent="0.25">
      <c r="C131" s="7">
        <v>1</v>
      </c>
      <c r="D131" s="4" t="str">
        <f>VLOOKUP(VLOOKUP(A130,[1]Paringen!B:F,4,FALSE),Ploegen,3,FALSE)</f>
        <v>Heymans Berwout</v>
      </c>
      <c r="E131" s="7" t="s">
        <v>11</v>
      </c>
      <c r="F131" s="2" t="s">
        <v>7</v>
      </c>
      <c r="G131" s="4" t="str">
        <f>VLOOKUP(VLOOKUP(A130,[1]Paringen!B:F,5,FALSE),Ploegen,3,FALSE)</f>
        <v>De Baets Keano</v>
      </c>
      <c r="H131" s="7" t="s">
        <v>13</v>
      </c>
      <c r="K131" s="2" t="s">
        <v>7</v>
      </c>
      <c r="L131" s="7" t="str">
        <f>IF(J131="","",1 - J131)</f>
        <v/>
      </c>
    </row>
    <row r="132" spans="1:12" ht="15" customHeight="1" x14ac:dyDescent="0.25">
      <c r="C132" s="7">
        <v>2</v>
      </c>
      <c r="D132" s="4" t="str">
        <f>VLOOKUP(VLOOKUP(A130,[1]Paringen!B:F,4,FALSE),Ploegen,4,FALSE)</f>
        <v>Vanhoucke Kobe</v>
      </c>
      <c r="E132" s="7" t="s">
        <v>13</v>
      </c>
      <c r="F132" s="2" t="s">
        <v>7</v>
      </c>
      <c r="G132" s="4" t="str">
        <f>VLOOKUP(VLOOKUP(A130,[1]Paringen!B:F,5,FALSE),Ploegen,4,FALSE)</f>
        <v>De Baets Branko</v>
      </c>
      <c r="H132" s="7" t="s">
        <v>11</v>
      </c>
      <c r="K132" s="2" t="s">
        <v>7</v>
      </c>
      <c r="L132" s="7" t="str">
        <f>IF(J132="","",1 - J132)</f>
        <v/>
      </c>
    </row>
    <row r="133" spans="1:12" ht="15" customHeight="1" x14ac:dyDescent="0.25">
      <c r="C133" s="7">
        <v>3</v>
      </c>
      <c r="D133" s="4" t="str">
        <f>VLOOKUP(VLOOKUP(A130,[1]Paringen!B:F,4,FALSE),Ploegen,5,FALSE)</f>
        <v>Slepyen Maxime</v>
      </c>
      <c r="E133" s="7" t="s">
        <v>11</v>
      </c>
      <c r="F133" s="2" t="s">
        <v>7</v>
      </c>
      <c r="G133" s="4" t="str">
        <f>VLOOKUP(VLOOKUP(A130,[1]Paringen!B:F,5,FALSE),Ploegen,5,FALSE)</f>
        <v>Thienpont Xander</v>
      </c>
      <c r="H133" s="7" t="s">
        <v>13</v>
      </c>
      <c r="K133" s="2" t="s">
        <v>7</v>
      </c>
      <c r="L133" s="7" t="str">
        <f>IF(J133="","",1 - J133)</f>
        <v/>
      </c>
    </row>
    <row r="134" spans="1:12" ht="15" customHeight="1" x14ac:dyDescent="0.25">
      <c r="C134" s="7">
        <v>4</v>
      </c>
      <c r="D134" s="4" t="str">
        <f>VLOOKUP(VLOOKUP(A130,[1]Paringen!B:F,4,FALSE),Ploegen,6,FALSE)</f>
        <v>Niemand</v>
      </c>
      <c r="E134" s="7" t="s">
        <v>13</v>
      </c>
      <c r="F134" s="2" t="s">
        <v>7</v>
      </c>
      <c r="G134" s="4" t="str">
        <f>VLOOKUP(VLOOKUP(A130,[1]Paringen!B:F,5,FALSE),Ploegen,6,FALSE)</f>
        <v>Thienpont Ruben</v>
      </c>
      <c r="H134" s="7" t="s">
        <v>11</v>
      </c>
      <c r="K134" s="2" t="s">
        <v>7</v>
      </c>
      <c r="L134" s="7" t="str">
        <f>IF(J134="","",1 - J134)</f>
        <v/>
      </c>
    </row>
    <row r="135" spans="1:12" ht="15" customHeight="1" x14ac:dyDescent="0.25">
      <c r="H135" s="12" t="s">
        <v>20</v>
      </c>
      <c r="J135" s="6" t="str">
        <f>IF(OR(J131="",J132="",J133="",J134=""),"",SUM(J131:J134))</f>
        <v/>
      </c>
      <c r="K135" s="2" t="s">
        <v>7</v>
      </c>
      <c r="L135" s="7" t="str">
        <f>IF(OR(L131="",L132="",L133="",L134=""),"",SUM(L131:L134))</f>
        <v/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5"/>
  <sheetViews>
    <sheetView tabSelected="1" workbookViewId="0">
      <selection activeCell="Q9" sqref="Q9"/>
    </sheetView>
  </sheetViews>
  <sheetFormatPr defaultRowHeight="15" customHeight="1" x14ac:dyDescent="0.25"/>
  <cols>
    <col min="1" max="1" width="6.28515625" style="2" customWidth="1"/>
    <col min="2" max="2" width="4.140625" style="7" customWidth="1"/>
    <col min="3" max="3" width="1.7109375" style="7" customWidth="1"/>
    <col min="4" max="4" width="30.7109375" style="4" customWidth="1"/>
    <col min="5" max="5" width="7.7109375" style="7" customWidth="1"/>
    <col min="6" max="6" width="2.140625" style="2" bestFit="1" customWidth="1"/>
    <col min="7" max="7" width="30.7109375" style="4" customWidth="1"/>
    <col min="8" max="8" width="7.7109375" style="4" customWidth="1"/>
    <col min="9" max="9" width="2.5703125" style="2" customWidth="1"/>
    <col min="10" max="10" width="3.7109375" style="6" customWidth="1"/>
    <col min="11" max="11" width="6.42578125" style="2" bestFit="1" customWidth="1"/>
    <col min="12" max="12" width="3.7109375" style="7" customWidth="1"/>
    <col min="13" max="16384" width="9.140625" style="4"/>
  </cols>
  <sheetData>
    <row r="1" spans="1:12" ht="15" customHeight="1" x14ac:dyDescent="0.25">
      <c r="A1" s="1" t="s">
        <v>143</v>
      </c>
      <c r="B1" s="2">
        <v>4</v>
      </c>
      <c r="C1" s="2"/>
      <c r="D1" s="3" t="s">
        <v>1</v>
      </c>
      <c r="E1" s="3" t="s">
        <v>142</v>
      </c>
      <c r="G1" s="4" t="s">
        <v>3</v>
      </c>
      <c r="H1" s="5" t="s">
        <v>4</v>
      </c>
    </row>
    <row r="2" spans="1:12" ht="15" customHeight="1" x14ac:dyDescent="0.25">
      <c r="A2" s="2">
        <v>1</v>
      </c>
      <c r="B2" s="8" t="str">
        <f>CONCATENATE([1]Ploegen!$C$1," ",$A$1," ",$B$1)</f>
        <v>Colle ploegentoernooi Ronde  4</v>
      </c>
      <c r="C2" s="8"/>
    </row>
    <row r="3" spans="1:12" ht="15" customHeight="1" x14ac:dyDescent="0.25">
      <c r="A3" s="2">
        <v>1</v>
      </c>
    </row>
    <row r="4" spans="1:12" ht="15" customHeight="1" x14ac:dyDescent="0.25">
      <c r="A4" s="2">
        <f>$B$1*100+B4</f>
        <v>401</v>
      </c>
      <c r="B4" s="9">
        <f>IF($H$1="Afprinten",($A3-1)*[1]Paringen!$I$4+$A2,($A2-1)*4+$A3)</f>
        <v>1</v>
      </c>
      <c r="C4" s="9"/>
      <c r="D4" s="10" t="str">
        <f>VLOOKUP(VLOOKUP(A4,[1]Paringen!B:F,4,FALSE),Ploegen,2,FALSE)</f>
        <v>KGSRL 1</v>
      </c>
      <c r="E4" s="9"/>
      <c r="F4" s="11" t="s">
        <v>7</v>
      </c>
      <c r="G4" s="10" t="str">
        <f>VLOOKUP(VLOOKUP(A4,[1]Paringen!B:F,5,FALSE),Ploegen,2,FALSE)</f>
        <v>Wachtebeke 1</v>
      </c>
      <c r="K4" s="2" t="s">
        <v>9</v>
      </c>
    </row>
    <row r="5" spans="1:12" ht="15" customHeight="1" x14ac:dyDescent="0.25">
      <c r="C5" s="7">
        <v>1</v>
      </c>
      <c r="D5" s="4" t="str">
        <f>VLOOKUP(VLOOKUP(A4,[1]Paringen!B:F,4,FALSE),Ploegen,3,FALSE)</f>
        <v>Vanderstricht Geert</v>
      </c>
      <c r="E5" s="7" t="s">
        <v>11</v>
      </c>
      <c r="F5" s="2" t="s">
        <v>7</v>
      </c>
      <c r="G5" s="4" t="str">
        <f>VLOOKUP(VLOOKUP(A4,[1]Paringen!B:F,5,FALSE),Ploegen,3,FALSE)</f>
        <v>Grochal Joey</v>
      </c>
      <c r="H5" s="7" t="s">
        <v>13</v>
      </c>
      <c r="J5" s="6">
        <v>0.5</v>
      </c>
      <c r="K5" s="2" t="s">
        <v>7</v>
      </c>
      <c r="L5" s="7">
        <f>IF(J5="","",1 - J5)</f>
        <v>0.5</v>
      </c>
    </row>
    <row r="6" spans="1:12" ht="15" customHeight="1" x14ac:dyDescent="0.25">
      <c r="C6" s="7">
        <v>2</v>
      </c>
      <c r="D6" s="4" t="str">
        <f>VLOOKUP(VLOOKUP(A4,[1]Paringen!B:F,4,FALSE),Ploegen,4,FALSE)</f>
        <v>Schalkx Johnny</v>
      </c>
      <c r="E6" s="7" t="s">
        <v>13</v>
      </c>
      <c r="F6" s="2" t="s">
        <v>7</v>
      </c>
      <c r="G6" s="4" t="str">
        <f>VLOOKUP(VLOOKUP(A4,[1]Paringen!B:F,5,FALSE),Ploegen,4,FALSE)</f>
        <v>René Benoît</v>
      </c>
      <c r="H6" s="7" t="s">
        <v>11</v>
      </c>
      <c r="J6" s="6">
        <v>0.5</v>
      </c>
      <c r="K6" s="2" t="s">
        <v>7</v>
      </c>
      <c r="L6" s="7">
        <f>IF(J6="","",1 - J6)</f>
        <v>0.5</v>
      </c>
    </row>
    <row r="7" spans="1:12" ht="15" customHeight="1" x14ac:dyDescent="0.25">
      <c r="C7" s="7">
        <v>3</v>
      </c>
      <c r="D7" s="4" t="str">
        <f>VLOOKUP(VLOOKUP(A4,[1]Paringen!B:F,4,FALSE),Ploegen,5,FALSE)</f>
        <v>Goormachtigh Johan</v>
      </c>
      <c r="E7" s="7" t="s">
        <v>11</v>
      </c>
      <c r="F7" s="2" t="s">
        <v>7</v>
      </c>
      <c r="G7" s="4" t="str">
        <f>VLOOKUP(VLOOKUP(A4,[1]Paringen!B:F,5,FALSE),Ploegen,5,FALSE)</f>
        <v>Van Vliet Dennis</v>
      </c>
      <c r="H7" s="7" t="s">
        <v>13</v>
      </c>
      <c r="J7" s="6">
        <v>0.5</v>
      </c>
      <c r="K7" s="2" t="s">
        <v>7</v>
      </c>
      <c r="L7" s="7">
        <f>IF(J7="","",1 - J7)</f>
        <v>0.5</v>
      </c>
    </row>
    <row r="8" spans="1:12" ht="15" customHeight="1" x14ac:dyDescent="0.25">
      <c r="C8" s="7">
        <v>4</v>
      </c>
      <c r="D8" s="4" t="str">
        <f>VLOOKUP(VLOOKUP(A4,[1]Paringen!B:F,4,FALSE),Ploegen,6,FALSE)</f>
        <v>Vanheirzeele Daniël</v>
      </c>
      <c r="E8" s="7" t="s">
        <v>13</v>
      </c>
      <c r="F8" s="2" t="s">
        <v>7</v>
      </c>
      <c r="G8" s="4" t="str">
        <f>VLOOKUP(VLOOKUP(A4,[1]Paringen!B:F,5,FALSE),Ploegen,6,FALSE)</f>
        <v>Audenaert Bart</v>
      </c>
      <c r="H8" s="7" t="s">
        <v>11</v>
      </c>
      <c r="J8" s="13">
        <v>0</v>
      </c>
      <c r="K8" s="2" t="s">
        <v>7</v>
      </c>
      <c r="L8" s="7">
        <f>IF(J8="","",1 - J8)</f>
        <v>1</v>
      </c>
    </row>
    <row r="9" spans="1:12" ht="15" customHeight="1" x14ac:dyDescent="0.25">
      <c r="H9" s="12" t="s">
        <v>20</v>
      </c>
      <c r="J9" s="6">
        <f>IF(OR(J5="",J6="",J7="",J8=""),"",SUM(J5:J8))</f>
        <v>1.5</v>
      </c>
      <c r="K9" s="2" t="s">
        <v>7</v>
      </c>
      <c r="L9" s="7">
        <f>IF(OR(L5="",L6="",L7="",L8=""),"",SUM(L5:L8))</f>
        <v>2.5</v>
      </c>
    </row>
    <row r="11" spans="1:12" ht="15" customHeight="1" x14ac:dyDescent="0.25">
      <c r="A11" s="2">
        <v>1</v>
      </c>
      <c r="B11" s="8" t="str">
        <f>CONCATENATE([1]Ploegen!$C$1," ",$A$1," ",$B$1)</f>
        <v>Colle ploegentoernooi Ronde  4</v>
      </c>
      <c r="C11" s="8"/>
    </row>
    <row r="12" spans="1:12" ht="15" customHeight="1" x14ac:dyDescent="0.25">
      <c r="A12" s="2">
        <v>2</v>
      </c>
    </row>
    <row r="13" spans="1:12" ht="15" customHeight="1" x14ac:dyDescent="0.25">
      <c r="A13" s="2">
        <f>$B$1*100+B13</f>
        <v>408</v>
      </c>
      <c r="B13" s="9">
        <f>IF($H$1="Afprinten",($A12-1)*[1]Paringen!$I$4+$A11,($A11-1)*4+$A12)</f>
        <v>8</v>
      </c>
      <c r="C13" s="9"/>
      <c r="D13" s="10" t="str">
        <f>VLOOKUP(VLOOKUP(A13,[1]Paringen!B:F,4,FALSE),Ploegen,2,FALSE)</f>
        <v>De drie torens</v>
      </c>
      <c r="E13" s="9"/>
      <c r="F13" s="11" t="s">
        <v>7</v>
      </c>
      <c r="G13" s="10" t="str">
        <f>VLOOKUP(VLOOKUP(A13,[1]Paringen!B:F,5,FALSE),Ploegen,2,FALSE)</f>
        <v>Minimasters</v>
      </c>
      <c r="K13" s="2" t="s">
        <v>9</v>
      </c>
    </row>
    <row r="14" spans="1:12" ht="15" customHeight="1" x14ac:dyDescent="0.25">
      <c r="C14" s="7">
        <v>1</v>
      </c>
      <c r="D14" s="4" t="str">
        <f>VLOOKUP(VLOOKUP(A13,[1]Paringen!B:F,4,FALSE),Ploegen,3,FALSE)</f>
        <v>Langie Jeroen</v>
      </c>
      <c r="E14" s="7" t="s">
        <v>11</v>
      </c>
      <c r="F14" s="2" t="s">
        <v>7</v>
      </c>
      <c r="G14" s="4" t="str">
        <f>VLOOKUP(VLOOKUP(A13,[1]Paringen!B:F,5,FALSE),Ploegen,3,FALSE)</f>
        <v>Dewever Niel</v>
      </c>
      <c r="H14" s="7" t="s">
        <v>13</v>
      </c>
      <c r="J14" s="6">
        <v>1</v>
      </c>
      <c r="K14" s="2" t="s">
        <v>7</v>
      </c>
      <c r="L14" s="7">
        <f>IF(J14="","",1 - J14)</f>
        <v>0</v>
      </c>
    </row>
    <row r="15" spans="1:12" ht="15" customHeight="1" x14ac:dyDescent="0.25">
      <c r="C15" s="7">
        <v>2</v>
      </c>
      <c r="D15" s="4" t="str">
        <f>VLOOKUP(VLOOKUP(A13,[1]Paringen!B:F,4,FALSE),Ploegen,4,FALSE)</f>
        <v>Claeys Elisabeth</v>
      </c>
      <c r="E15" s="7" t="s">
        <v>13</v>
      </c>
      <c r="F15" s="2" t="s">
        <v>7</v>
      </c>
      <c r="G15" s="4" t="str">
        <f>VLOOKUP(VLOOKUP(A13,[1]Paringen!B:F,5,FALSE),Ploegen,4,FALSE)</f>
        <v>Decraene Jade</v>
      </c>
      <c r="H15" s="7" t="s">
        <v>11</v>
      </c>
      <c r="J15" s="6">
        <v>1</v>
      </c>
      <c r="K15" s="2" t="s">
        <v>7</v>
      </c>
      <c r="L15" s="7">
        <f>IF(J15="","",1 - J15)</f>
        <v>0</v>
      </c>
    </row>
    <row r="16" spans="1:12" ht="15" customHeight="1" x14ac:dyDescent="0.25">
      <c r="C16" s="7">
        <v>3</v>
      </c>
      <c r="D16" s="4" t="str">
        <f>VLOOKUP(VLOOKUP(A13,[1]Paringen!B:F,4,FALSE),Ploegen,5,FALSE)</f>
        <v>Jalalijam Amir</v>
      </c>
      <c r="E16" s="7" t="s">
        <v>11</v>
      </c>
      <c r="F16" s="2" t="s">
        <v>7</v>
      </c>
      <c r="G16" s="4" t="str">
        <f>VLOOKUP(VLOOKUP(A13,[1]Paringen!B:F,5,FALSE),Ploegen,5,FALSE)</f>
        <v>Decraene Merlijn</v>
      </c>
      <c r="H16" s="7" t="s">
        <v>13</v>
      </c>
      <c r="J16" s="6">
        <v>1</v>
      </c>
      <c r="K16" s="2" t="s">
        <v>7</v>
      </c>
      <c r="L16" s="7">
        <f>IF(J16="","",1 - J16)</f>
        <v>0</v>
      </c>
    </row>
    <row r="17" spans="1:12" ht="15" customHeight="1" x14ac:dyDescent="0.25">
      <c r="C17" s="7">
        <v>4</v>
      </c>
      <c r="D17" s="4" t="str">
        <f>VLOOKUP(VLOOKUP(A13,[1]Paringen!B:F,4,FALSE),Ploegen,6,FALSE)</f>
        <v>Claeys Jurgen</v>
      </c>
      <c r="E17" s="7" t="s">
        <v>13</v>
      </c>
      <c r="F17" s="2" t="s">
        <v>7</v>
      </c>
      <c r="G17" s="4" t="str">
        <f>VLOOKUP(VLOOKUP(A13,[1]Paringen!B:F,5,FALSE),Ploegen,6,FALSE)</f>
        <v>Decraene Lotus</v>
      </c>
      <c r="H17" s="7" t="s">
        <v>11</v>
      </c>
      <c r="J17" s="6">
        <v>1</v>
      </c>
      <c r="K17" s="2" t="s">
        <v>7</v>
      </c>
      <c r="L17" s="7">
        <f>IF(J17="","",1 - J17)</f>
        <v>0</v>
      </c>
    </row>
    <row r="18" spans="1:12" ht="15" customHeight="1" x14ac:dyDescent="0.25">
      <c r="H18" s="12" t="s">
        <v>20</v>
      </c>
      <c r="J18" s="6">
        <f>IF(OR(J14="",J15="",J16="",J17=""),"",SUM(J14:J17))</f>
        <v>4</v>
      </c>
      <c r="K18" s="2" t="s">
        <v>7</v>
      </c>
      <c r="L18" s="7">
        <f>IF(OR(L14="",L15="",L16="",L17=""),"",SUM(L14:L17))</f>
        <v>0</v>
      </c>
    </row>
    <row r="20" spans="1:12" ht="15" customHeight="1" x14ac:dyDescent="0.25">
      <c r="A20" s="2">
        <v>2</v>
      </c>
      <c r="B20" s="8" t="str">
        <f>CONCATENATE([1]Ploegen!$C$1," ",$A$1," ",$B$1)</f>
        <v>Colle ploegentoernooi Ronde  4</v>
      </c>
      <c r="C20" s="8"/>
    </row>
    <row r="21" spans="1:12" ht="15" customHeight="1" x14ac:dyDescent="0.25">
      <c r="A21" s="2">
        <v>1</v>
      </c>
    </row>
    <row r="22" spans="1:12" ht="15" customHeight="1" x14ac:dyDescent="0.25">
      <c r="A22" s="2">
        <f>$B$1*100+B22</f>
        <v>402</v>
      </c>
      <c r="B22" s="9">
        <f>IF($H$1="Afprinten",($A21-1)*[1]Paringen!$I$4+$A20,($A20-1)*4+$A21)</f>
        <v>2</v>
      </c>
      <c r="C22" s="9"/>
      <c r="D22" s="10" t="str">
        <f>VLOOKUP(VLOOKUP(A22,[1]Paringen!B:F,4,FALSE),Ploegen,2,FALSE)</f>
        <v>De Mercatel 2</v>
      </c>
      <c r="E22" s="9"/>
      <c r="F22" s="11" t="s">
        <v>7</v>
      </c>
      <c r="G22" s="10" t="str">
        <f>VLOOKUP(VLOOKUP(A22,[1]Paringen!B:F,5,FALSE),Ploegen,2,FALSE)</f>
        <v>Zottegem 1</v>
      </c>
      <c r="K22" s="2" t="s">
        <v>9</v>
      </c>
    </row>
    <row r="23" spans="1:12" ht="15" customHeight="1" x14ac:dyDescent="0.25">
      <c r="C23" s="7">
        <v>1</v>
      </c>
      <c r="D23" s="4" t="str">
        <f>VLOOKUP(VLOOKUP(A22,[1]Paringen!B:F,4,FALSE),Ploegen,3,FALSE)</f>
        <v>Musabayeva Diana</v>
      </c>
      <c r="E23" s="7" t="s">
        <v>11</v>
      </c>
      <c r="F23" s="2" t="s">
        <v>7</v>
      </c>
      <c r="G23" s="4" t="str">
        <f>VLOOKUP(VLOOKUP(A22,[1]Paringen!B:F,5,FALSE),Ploegen,3,FALSE)</f>
        <v>De Schampeleire Glen</v>
      </c>
      <c r="H23" s="7" t="s">
        <v>13</v>
      </c>
      <c r="J23" s="6">
        <v>0</v>
      </c>
      <c r="K23" s="2" t="s">
        <v>7</v>
      </c>
      <c r="L23" s="7">
        <f>IF(J23="","",1 - J23)</f>
        <v>1</v>
      </c>
    </row>
    <row r="24" spans="1:12" ht="15" customHeight="1" x14ac:dyDescent="0.25">
      <c r="C24" s="7">
        <v>2</v>
      </c>
      <c r="D24" s="4" t="str">
        <f>VLOOKUP(VLOOKUP(A22,[1]Paringen!B:F,4,FALSE),Ploegen,4,FALSE)</f>
        <v>Burssens Ruben</v>
      </c>
      <c r="E24" s="7" t="s">
        <v>13</v>
      </c>
      <c r="F24" s="2" t="s">
        <v>7</v>
      </c>
      <c r="G24" s="4" t="str">
        <f>VLOOKUP(VLOOKUP(A22,[1]Paringen!B:F,5,FALSE),Ploegen,4,FALSE)</f>
        <v>Roos Adrian</v>
      </c>
      <c r="H24" s="7" t="s">
        <v>11</v>
      </c>
      <c r="J24" s="6">
        <v>0</v>
      </c>
      <c r="K24" s="2" t="s">
        <v>7</v>
      </c>
      <c r="L24" s="7">
        <f>IF(J24="","",1 - J24)</f>
        <v>1</v>
      </c>
    </row>
    <row r="25" spans="1:12" ht="15" customHeight="1" x14ac:dyDescent="0.25">
      <c r="C25" s="7">
        <v>3</v>
      </c>
      <c r="D25" s="4" t="str">
        <f>VLOOKUP(VLOOKUP(A22,[1]Paringen!B:F,4,FALSE),Ploegen,5,FALSE)</f>
        <v>Musabayev Maxim</v>
      </c>
      <c r="E25" s="7" t="s">
        <v>11</v>
      </c>
      <c r="F25" s="2" t="s">
        <v>7</v>
      </c>
      <c r="G25" s="4" t="str">
        <f>VLOOKUP(VLOOKUP(A22,[1]Paringen!B:F,5,FALSE),Ploegen,5,FALSE)</f>
        <v>Roos David</v>
      </c>
      <c r="H25" s="7" t="s">
        <v>13</v>
      </c>
      <c r="J25" s="6">
        <v>0</v>
      </c>
      <c r="K25" s="2" t="s">
        <v>7</v>
      </c>
      <c r="L25" s="7">
        <f>IF(J25="","",1 - J25)</f>
        <v>1</v>
      </c>
    </row>
    <row r="26" spans="1:12" ht="15" customHeight="1" x14ac:dyDescent="0.25">
      <c r="C26" s="7">
        <v>4</v>
      </c>
      <c r="D26" s="4" t="str">
        <f>VLOOKUP(VLOOKUP(A22,[1]Paringen!B:F,4,FALSE),Ploegen,6,FALSE)</f>
        <v>Burssens Maya</v>
      </c>
      <c r="E26" s="7" t="s">
        <v>13</v>
      </c>
      <c r="F26" s="2" t="s">
        <v>7</v>
      </c>
      <c r="G26" s="4" t="str">
        <f>VLOOKUP(VLOOKUP(A22,[1]Paringen!B:F,5,FALSE),Ploegen,6,FALSE)</f>
        <v>Van Melkebeke Willem</v>
      </c>
      <c r="H26" s="7" t="s">
        <v>11</v>
      </c>
      <c r="J26" s="6">
        <v>0</v>
      </c>
      <c r="K26" s="2" t="s">
        <v>7</v>
      </c>
      <c r="L26" s="7">
        <f>IF(J26="","",1 - J26)</f>
        <v>1</v>
      </c>
    </row>
    <row r="27" spans="1:12" ht="15" customHeight="1" x14ac:dyDescent="0.25">
      <c r="H27" s="12" t="s">
        <v>20</v>
      </c>
      <c r="J27" s="6">
        <f>IF(OR(J23="",J24="",J25="",J26=""),"",SUM(J23:J26))</f>
        <v>0</v>
      </c>
      <c r="K27" s="2" t="s">
        <v>7</v>
      </c>
      <c r="L27" s="7">
        <f>IF(OR(L23="",L24="",L25="",L26=""),"",SUM(L23:L26))</f>
        <v>4</v>
      </c>
    </row>
    <row r="29" spans="1:12" ht="15" customHeight="1" x14ac:dyDescent="0.25">
      <c r="A29" s="2">
        <v>2</v>
      </c>
      <c r="B29" s="8" t="str">
        <f>CONCATENATE([1]Ploegen!$C$1," ",$A$1," ",$B$1)</f>
        <v>Colle ploegentoernooi Ronde  4</v>
      </c>
      <c r="C29" s="8"/>
    </row>
    <row r="30" spans="1:12" ht="15" customHeight="1" x14ac:dyDescent="0.25">
      <c r="A30" s="2">
        <v>2</v>
      </c>
    </row>
    <row r="31" spans="1:12" ht="15" customHeight="1" x14ac:dyDescent="0.25">
      <c r="A31" s="2">
        <f>$B$1*100+B31</f>
        <v>409</v>
      </c>
      <c r="B31" s="9">
        <f>IF($H$1="Afprinten",($A30-1)*[1]Paringen!$I$4+$A29,($A29-1)*4+$A30)</f>
        <v>9</v>
      </c>
      <c r="C31" s="9"/>
      <c r="D31" s="10" t="str">
        <f>VLOOKUP(VLOOKUP(A31,[1]Paringen!B:F,4,FALSE),Ploegen,2,FALSE)</f>
        <v>Wachtebeke 5</v>
      </c>
      <c r="E31" s="9"/>
      <c r="F31" s="11" t="s">
        <v>7</v>
      </c>
      <c r="G31" s="10" t="str">
        <f>VLOOKUP(VLOOKUP(A31,[1]Paringen!B:F,5,FALSE),Ploegen,2,FALSE)</f>
        <v>MSV-vrienden van Maurice</v>
      </c>
      <c r="K31" s="2" t="s">
        <v>9</v>
      </c>
    </row>
    <row r="32" spans="1:12" ht="15" customHeight="1" x14ac:dyDescent="0.25">
      <c r="C32" s="7">
        <v>1</v>
      </c>
      <c r="D32" s="4" t="str">
        <f>VLOOKUP(VLOOKUP(A31,[1]Paringen!B:F,4,FALSE),Ploegen,3,FALSE)</f>
        <v>Ooms Kylion</v>
      </c>
      <c r="E32" s="7" t="s">
        <v>11</v>
      </c>
      <c r="F32" s="2" t="s">
        <v>7</v>
      </c>
      <c r="G32" s="4" t="str">
        <f>VLOOKUP(VLOOKUP(A31,[1]Paringen!B:F,5,FALSE),Ploegen,3,FALSE)</f>
        <v>Dhaenens Elke</v>
      </c>
      <c r="H32" s="7" t="s">
        <v>13</v>
      </c>
      <c r="J32" s="6">
        <v>1</v>
      </c>
      <c r="K32" s="2" t="s">
        <v>7</v>
      </c>
      <c r="L32" s="7">
        <f>IF(J32="","",1 - J32)</f>
        <v>0</v>
      </c>
    </row>
    <row r="33" spans="1:12" ht="15" customHeight="1" x14ac:dyDescent="0.25">
      <c r="C33" s="7">
        <v>2</v>
      </c>
      <c r="D33" s="4" t="str">
        <f>VLOOKUP(VLOOKUP(A31,[1]Paringen!B:F,4,FALSE),Ploegen,4,FALSE)</f>
        <v>Karlioglu Boran</v>
      </c>
      <c r="E33" s="7" t="s">
        <v>13</v>
      </c>
      <c r="F33" s="2" t="s">
        <v>7</v>
      </c>
      <c r="G33" s="4" t="str">
        <f>VLOOKUP(VLOOKUP(A31,[1]Paringen!B:F,5,FALSE),Ploegen,4,FALSE)</f>
        <v>Dhaenens Wout</v>
      </c>
      <c r="H33" s="7" t="s">
        <v>11</v>
      </c>
      <c r="J33" s="6">
        <v>0</v>
      </c>
      <c r="K33" s="2" t="s">
        <v>7</v>
      </c>
      <c r="L33" s="7">
        <f>IF(J33="","",1 - J33)</f>
        <v>1</v>
      </c>
    </row>
    <row r="34" spans="1:12" ht="15" customHeight="1" x14ac:dyDescent="0.25">
      <c r="C34" s="7">
        <v>3</v>
      </c>
      <c r="D34" s="4" t="str">
        <f>VLOOKUP(VLOOKUP(A31,[1]Paringen!B:F,4,FALSE),Ploegen,5,FALSE)</f>
        <v>Goossens Lowie</v>
      </c>
      <c r="E34" s="7" t="s">
        <v>11</v>
      </c>
      <c r="F34" s="2" t="s">
        <v>7</v>
      </c>
      <c r="G34" s="4" t="str">
        <f>VLOOKUP(VLOOKUP(A31,[1]Paringen!B:F,5,FALSE),Ploegen,5,FALSE)</f>
        <v>Osaer Jarne</v>
      </c>
      <c r="H34" s="7" t="s">
        <v>13</v>
      </c>
      <c r="J34" s="6">
        <v>1</v>
      </c>
      <c r="K34" s="2" t="s">
        <v>7</v>
      </c>
      <c r="L34" s="7">
        <f>IF(J34="","",1 - J34)</f>
        <v>0</v>
      </c>
    </row>
    <row r="35" spans="1:12" ht="15" customHeight="1" x14ac:dyDescent="0.25">
      <c r="C35" s="7">
        <v>4</v>
      </c>
      <c r="D35" s="4" t="str">
        <f>VLOOKUP(VLOOKUP(A31,[1]Paringen!B:F,4,FALSE),Ploegen,6,FALSE)</f>
        <v>De Prycker Wannes</v>
      </c>
      <c r="E35" s="7" t="s">
        <v>13</v>
      </c>
      <c r="F35" s="2" t="s">
        <v>7</v>
      </c>
      <c r="G35" s="4" t="str">
        <f>VLOOKUP(VLOOKUP(A31,[1]Paringen!B:F,5,FALSE),Ploegen,6,FALSE)</f>
        <v>Dutré Wonder</v>
      </c>
      <c r="H35" s="7" t="s">
        <v>11</v>
      </c>
      <c r="J35" s="6">
        <v>0</v>
      </c>
      <c r="K35" s="2" t="s">
        <v>7</v>
      </c>
      <c r="L35" s="7">
        <f>IF(J35="","",1 - J35)</f>
        <v>1</v>
      </c>
    </row>
    <row r="36" spans="1:12" ht="15" customHeight="1" x14ac:dyDescent="0.25">
      <c r="H36" s="12" t="s">
        <v>20</v>
      </c>
      <c r="J36" s="6">
        <f>IF(OR(J32="",J33="",J34="",J35=""),"",SUM(J32:J35))</f>
        <v>2</v>
      </c>
      <c r="K36" s="2" t="s">
        <v>7</v>
      </c>
      <c r="L36" s="7">
        <f>IF(OR(L32="",L33="",L34="",L35=""),"",SUM(L32:L35))</f>
        <v>2</v>
      </c>
    </row>
    <row r="38" spans="1:12" ht="15" customHeight="1" x14ac:dyDescent="0.25">
      <c r="A38" s="2">
        <v>3</v>
      </c>
      <c r="B38" s="8" t="str">
        <f>CONCATENATE([1]Ploegen!$C$1," ",$A$1," ",$B$1)</f>
        <v>Colle ploegentoernooi Ronde  4</v>
      </c>
      <c r="C38" s="8"/>
    </row>
    <row r="39" spans="1:12" ht="15" customHeight="1" x14ac:dyDescent="0.25">
      <c r="A39" s="2">
        <v>1</v>
      </c>
    </row>
    <row r="40" spans="1:12" ht="15" customHeight="1" x14ac:dyDescent="0.25">
      <c r="A40" s="2">
        <f>$B$1*100+B40</f>
        <v>403</v>
      </c>
      <c r="B40" s="9">
        <f>IF($H$1="Afprinten",($A39-1)*[1]Paringen!$I$4+$A38,($A38-1)*4+$A39)</f>
        <v>3</v>
      </c>
      <c r="C40" s="9"/>
      <c r="D40" s="10" t="str">
        <f>VLOOKUP(VLOOKUP(A40,[1]Paringen!B:F,4,FALSE),Ploegen,2,FALSE)</f>
        <v>Het Vlaggenschip</v>
      </c>
      <c r="E40" s="9"/>
      <c r="F40" s="11" t="s">
        <v>7</v>
      </c>
      <c r="G40" s="10" t="str">
        <f>VLOOKUP(VLOOKUP(A40,[1]Paringen!B:F,5,FALSE),Ploegen,2,FALSE)</f>
        <v>LSV-Artevelde</v>
      </c>
      <c r="K40" s="2" t="s">
        <v>9</v>
      </c>
    </row>
    <row r="41" spans="1:12" ht="15" customHeight="1" x14ac:dyDescent="0.25">
      <c r="C41" s="7">
        <v>1</v>
      </c>
      <c r="D41" s="4" t="str">
        <f>VLOOKUP(VLOOKUP(A40,[1]Paringen!B:F,4,FALSE),Ploegen,3,FALSE)</f>
        <v>De Waele Warre</v>
      </c>
      <c r="E41" s="7" t="s">
        <v>11</v>
      </c>
      <c r="F41" s="2" t="s">
        <v>7</v>
      </c>
      <c r="G41" s="4" t="str">
        <f>VLOOKUP(VLOOKUP(A40,[1]Paringen!B:F,5,FALSE),Ploegen,3,FALSE)</f>
        <v>De Baets Keano</v>
      </c>
      <c r="H41" s="7" t="s">
        <v>13</v>
      </c>
      <c r="J41" s="6">
        <v>1</v>
      </c>
      <c r="K41" s="2" t="s">
        <v>7</v>
      </c>
      <c r="L41" s="7">
        <f>IF(J41="","",1 - J41)</f>
        <v>0</v>
      </c>
    </row>
    <row r="42" spans="1:12" ht="15" customHeight="1" x14ac:dyDescent="0.25">
      <c r="C42" s="7">
        <v>2</v>
      </c>
      <c r="D42" s="4" t="str">
        <f>VLOOKUP(VLOOKUP(A40,[1]Paringen!B:F,4,FALSE),Ploegen,4,FALSE)</f>
        <v>Vandelacluze Ian</v>
      </c>
      <c r="E42" s="7" t="s">
        <v>13</v>
      </c>
      <c r="F42" s="2" t="s">
        <v>7</v>
      </c>
      <c r="G42" s="4" t="str">
        <f>VLOOKUP(VLOOKUP(A40,[1]Paringen!B:F,5,FALSE),Ploegen,4,FALSE)</f>
        <v>De Baets Branko</v>
      </c>
      <c r="H42" s="7" t="s">
        <v>11</v>
      </c>
      <c r="J42" s="6">
        <v>1</v>
      </c>
      <c r="K42" s="2" t="s">
        <v>7</v>
      </c>
      <c r="L42" s="7">
        <f>IF(J42="","",1 - J42)</f>
        <v>0</v>
      </c>
    </row>
    <row r="43" spans="1:12" ht="15" customHeight="1" x14ac:dyDescent="0.25">
      <c r="C43" s="7">
        <v>3</v>
      </c>
      <c r="D43" s="4" t="str">
        <f>VLOOKUP(VLOOKUP(A40,[1]Paringen!B:F,4,FALSE),Ploegen,5,FALSE)</f>
        <v>Verheyen Olivier</v>
      </c>
      <c r="E43" s="7" t="s">
        <v>11</v>
      </c>
      <c r="F43" s="2" t="s">
        <v>7</v>
      </c>
      <c r="G43" s="4" t="str">
        <f>VLOOKUP(VLOOKUP(A40,[1]Paringen!B:F,5,FALSE),Ploegen,5,FALSE)</f>
        <v>Thienpont Xander</v>
      </c>
      <c r="H43" s="7" t="s">
        <v>13</v>
      </c>
      <c r="J43" s="6">
        <v>1</v>
      </c>
      <c r="K43" s="2" t="s">
        <v>7</v>
      </c>
      <c r="L43" s="7">
        <f>IF(J43="","",1 - J43)</f>
        <v>0</v>
      </c>
    </row>
    <row r="44" spans="1:12" ht="15" customHeight="1" x14ac:dyDescent="0.25">
      <c r="C44" s="7">
        <v>4</v>
      </c>
      <c r="D44" s="4" t="str">
        <f>VLOOKUP(VLOOKUP(A40,[1]Paringen!B:F,4,FALSE),Ploegen,6,FALSE)</f>
        <v>Boudry William</v>
      </c>
      <c r="E44" s="7" t="s">
        <v>13</v>
      </c>
      <c r="F44" s="2" t="s">
        <v>7</v>
      </c>
      <c r="G44" s="4" t="str">
        <f>VLOOKUP(VLOOKUP(A40,[1]Paringen!B:F,5,FALSE),Ploegen,6,FALSE)</f>
        <v>Thienpont Ruben</v>
      </c>
      <c r="H44" s="7" t="s">
        <v>11</v>
      </c>
      <c r="J44" s="6">
        <v>1</v>
      </c>
      <c r="K44" s="2" t="s">
        <v>7</v>
      </c>
      <c r="L44" s="7">
        <f>IF(J44="","",1 - J44)</f>
        <v>0</v>
      </c>
    </row>
    <row r="45" spans="1:12" ht="15" customHeight="1" x14ac:dyDescent="0.25">
      <c r="H45" s="12" t="s">
        <v>20</v>
      </c>
      <c r="J45" s="6">
        <f>IF(OR(J41="",J42="",J43="",J44=""),"",SUM(J41:J44))</f>
        <v>4</v>
      </c>
      <c r="K45" s="2" t="s">
        <v>7</v>
      </c>
      <c r="L45" s="7">
        <f>IF(OR(L41="",L42="",L43="",L44=""),"",SUM(L41:L44))</f>
        <v>0</v>
      </c>
    </row>
    <row r="47" spans="1:12" ht="15" customHeight="1" x14ac:dyDescent="0.25">
      <c r="A47" s="2">
        <v>3</v>
      </c>
      <c r="B47" s="8" t="str">
        <f>CONCATENATE([1]Ploegen!$C$1," ",$A$1," ",$B$1)</f>
        <v>Colle ploegentoernooi Ronde  4</v>
      </c>
      <c r="C47" s="8"/>
    </row>
    <row r="48" spans="1:12" ht="15" customHeight="1" x14ac:dyDescent="0.25">
      <c r="A48" s="2">
        <v>2</v>
      </c>
    </row>
    <row r="49" spans="1:12" ht="15" customHeight="1" x14ac:dyDescent="0.25">
      <c r="A49" s="2">
        <f>$B$1*100+B49</f>
        <v>410</v>
      </c>
      <c r="B49" s="9">
        <f>IF($H$1="Afprinten",($A48-1)*[1]Paringen!$I$4+$A47,($A47-1)*4+$A48)</f>
        <v>10</v>
      </c>
      <c r="C49" s="9"/>
      <c r="D49" s="10" t="str">
        <f>VLOOKUP(VLOOKUP(A49,[1]Paringen!B:F,4,FALSE),Ploegen,2,FALSE)</f>
        <v>De Mercatel 1</v>
      </c>
      <c r="E49" s="9"/>
      <c r="F49" s="11" t="s">
        <v>7</v>
      </c>
      <c r="G49" s="10" t="str">
        <f>VLOOKUP(VLOOKUP(A49,[1]Paringen!B:F,5,FALSE),Ploegen,2,FALSE)</f>
        <v>De Buffalo's</v>
      </c>
      <c r="K49" s="2" t="s">
        <v>9</v>
      </c>
    </row>
    <row r="50" spans="1:12" ht="15" customHeight="1" x14ac:dyDescent="0.25">
      <c r="C50" s="7">
        <v>1</v>
      </c>
      <c r="D50" s="4" t="str">
        <f>VLOOKUP(VLOOKUP(A49,[1]Paringen!B:F,4,FALSE),Ploegen,3,FALSE)</f>
        <v>Lambrechts Luc</v>
      </c>
      <c r="E50" s="7" t="s">
        <v>11</v>
      </c>
      <c r="F50" s="2" t="s">
        <v>7</v>
      </c>
      <c r="G50" s="4" t="str">
        <f>VLOOKUP(VLOOKUP(A49,[1]Paringen!B:F,5,FALSE),Ploegen,3,FALSE)</f>
        <v>Mauquoy Alain</v>
      </c>
      <c r="H50" s="7" t="s">
        <v>13</v>
      </c>
      <c r="J50" s="6">
        <v>0</v>
      </c>
      <c r="K50" s="2" t="s">
        <v>7</v>
      </c>
      <c r="L50" s="7">
        <f>IF(J50="","",1 - J50)</f>
        <v>1</v>
      </c>
    </row>
    <row r="51" spans="1:12" ht="15" customHeight="1" x14ac:dyDescent="0.25">
      <c r="C51" s="7">
        <v>2</v>
      </c>
      <c r="D51" s="4" t="str">
        <f>VLOOKUP(VLOOKUP(A49,[1]Paringen!B:F,4,FALSE),Ploegen,4,FALSE)</f>
        <v>Burssens Jorian</v>
      </c>
      <c r="E51" s="7" t="s">
        <v>13</v>
      </c>
      <c r="F51" s="2" t="s">
        <v>7</v>
      </c>
      <c r="G51" s="4" t="str">
        <f>VLOOKUP(VLOOKUP(A49,[1]Paringen!B:F,5,FALSE),Ploegen,4,FALSE)</f>
        <v>Van Hoecke Luc</v>
      </c>
      <c r="H51" s="7" t="s">
        <v>11</v>
      </c>
      <c r="J51" s="6">
        <v>0</v>
      </c>
      <c r="K51" s="2" t="s">
        <v>7</v>
      </c>
      <c r="L51" s="7">
        <f>IF(J51="","",1 - J51)</f>
        <v>1</v>
      </c>
    </row>
    <row r="52" spans="1:12" ht="15" customHeight="1" x14ac:dyDescent="0.25">
      <c r="C52" s="7">
        <v>3</v>
      </c>
      <c r="D52" s="4" t="str">
        <f>VLOOKUP(VLOOKUP(A49,[1]Paringen!B:F,4,FALSE),Ploegen,5,FALSE)</f>
        <v>Vertongen Jack</v>
      </c>
      <c r="E52" s="7" t="s">
        <v>11</v>
      </c>
      <c r="F52" s="2" t="s">
        <v>7</v>
      </c>
      <c r="G52" s="4" t="str">
        <f>VLOOKUP(VLOOKUP(A49,[1]Paringen!B:F,5,FALSE),Ploegen,5,FALSE)</f>
        <v>Gregoir Dirk</v>
      </c>
      <c r="H52" s="7" t="s">
        <v>13</v>
      </c>
      <c r="J52" s="6">
        <v>0.5</v>
      </c>
      <c r="K52" s="2" t="s">
        <v>7</v>
      </c>
      <c r="L52" s="7">
        <f>IF(J52="","",1 - J52)</f>
        <v>0.5</v>
      </c>
    </row>
    <row r="53" spans="1:12" ht="15" customHeight="1" x14ac:dyDescent="0.25">
      <c r="C53" s="7">
        <v>4</v>
      </c>
      <c r="D53" s="4" t="str">
        <f>VLOOKUP(VLOOKUP(A49,[1]Paringen!B:F,4,FALSE),Ploegen,6,FALSE)</f>
        <v>Coorevits Arthur</v>
      </c>
      <c r="E53" s="7" t="s">
        <v>13</v>
      </c>
      <c r="F53" s="2" t="s">
        <v>7</v>
      </c>
      <c r="G53" s="4" t="str">
        <f>VLOOKUP(VLOOKUP(A49,[1]Paringen!B:F,5,FALSE),Ploegen,6,FALSE)</f>
        <v>Klijsen Yvonne</v>
      </c>
      <c r="H53" s="7" t="s">
        <v>11</v>
      </c>
      <c r="J53" s="6">
        <v>0</v>
      </c>
      <c r="K53" s="2" t="s">
        <v>7</v>
      </c>
      <c r="L53" s="7">
        <f>IF(J53="","",1 - J53)</f>
        <v>1</v>
      </c>
    </row>
    <row r="54" spans="1:12" ht="15" customHeight="1" x14ac:dyDescent="0.25">
      <c r="H54" s="12" t="s">
        <v>20</v>
      </c>
      <c r="J54" s="6">
        <f>IF(OR(J50="",J51="",J52="",J53=""),"",SUM(J50:J53))</f>
        <v>0.5</v>
      </c>
      <c r="K54" s="2" t="s">
        <v>7</v>
      </c>
      <c r="L54" s="7">
        <f>IF(OR(L50="",L51="",L52="",L53=""),"",SUM(L50:L53))</f>
        <v>3.5</v>
      </c>
    </row>
    <row r="56" spans="1:12" ht="15" customHeight="1" x14ac:dyDescent="0.25">
      <c r="A56" s="2">
        <v>4</v>
      </c>
      <c r="B56" s="8" t="str">
        <f>CONCATENATE([1]Ploegen!$C$1," ",$A$1," ",$B$1)</f>
        <v>Colle ploegentoernooi Ronde  4</v>
      </c>
      <c r="C56" s="8"/>
    </row>
    <row r="57" spans="1:12" ht="15" customHeight="1" x14ac:dyDescent="0.25">
      <c r="A57" s="2">
        <v>1</v>
      </c>
    </row>
    <row r="58" spans="1:12" ht="15" customHeight="1" x14ac:dyDescent="0.25">
      <c r="A58" s="2">
        <f>$B$1*100+B58</f>
        <v>404</v>
      </c>
      <c r="B58" s="9">
        <f>IF($H$1="Afprinten",($A57-1)*[1]Paringen!$I$4+$A56,($A56-1)*4+$A57)</f>
        <v>4</v>
      </c>
      <c r="C58" s="9"/>
      <c r="D58" s="10" t="str">
        <f>VLOOKUP(VLOOKUP(A58,[1]Paringen!B:F,4,FALSE),Ploegen,2,FALSE)</f>
        <v>Robin &amp; Co</v>
      </c>
      <c r="E58" s="9"/>
      <c r="F58" s="11" t="s">
        <v>7</v>
      </c>
      <c r="G58" s="10" t="str">
        <f>VLOOKUP(VLOOKUP(A58,[1]Paringen!B:F,5,FALSE),Ploegen,2,FALSE)</f>
        <v>KGSRL 2</v>
      </c>
      <c r="K58" s="2" t="s">
        <v>9</v>
      </c>
    </row>
    <row r="59" spans="1:12" ht="15" customHeight="1" x14ac:dyDescent="0.25">
      <c r="C59" s="7">
        <v>1</v>
      </c>
      <c r="D59" s="4" t="str">
        <f>VLOOKUP(VLOOKUP(A58,[1]Paringen!B:F,4,FALSE),Ploegen,3,FALSE)</f>
        <v>Maerevoet Sim</v>
      </c>
      <c r="E59" s="7" t="s">
        <v>11</v>
      </c>
      <c r="F59" s="2" t="s">
        <v>7</v>
      </c>
      <c r="G59" s="4" t="str">
        <f>VLOOKUP(VLOOKUP(A58,[1]Paringen!B:F,5,FALSE),Ploegen,3,FALSE)</f>
        <v>Adrians Peter</v>
      </c>
      <c r="H59" s="7" t="s">
        <v>13</v>
      </c>
      <c r="J59" s="6">
        <v>0.5</v>
      </c>
      <c r="K59" s="2" t="s">
        <v>7</v>
      </c>
      <c r="L59" s="7">
        <f>IF(J59="","",1 - J59)</f>
        <v>0.5</v>
      </c>
    </row>
    <row r="60" spans="1:12" ht="15" customHeight="1" x14ac:dyDescent="0.25">
      <c r="C60" s="7">
        <v>2</v>
      </c>
      <c r="D60" s="4" t="str">
        <f>VLOOKUP(VLOOKUP(A58,[1]Paringen!B:F,4,FALSE),Ploegen,4,FALSE)</f>
        <v>Dauw Sterre</v>
      </c>
      <c r="E60" s="7" t="s">
        <v>13</v>
      </c>
      <c r="F60" s="2" t="s">
        <v>7</v>
      </c>
      <c r="G60" s="4" t="str">
        <f>VLOOKUP(VLOOKUP(A58,[1]Paringen!B:F,5,FALSE),Ploegen,4,FALSE)</f>
        <v>Valère De Buck</v>
      </c>
      <c r="H60" s="7" t="s">
        <v>11</v>
      </c>
      <c r="J60" s="6">
        <v>1</v>
      </c>
      <c r="K60" s="2" t="s">
        <v>7</v>
      </c>
      <c r="L60" s="7">
        <f>IF(J60="","",1 - J60)</f>
        <v>0</v>
      </c>
    </row>
    <row r="61" spans="1:12" ht="15" customHeight="1" x14ac:dyDescent="0.25">
      <c r="C61" s="7">
        <v>3</v>
      </c>
      <c r="D61" s="4" t="str">
        <f>VLOOKUP(VLOOKUP(A58,[1]Paringen!B:F,4,FALSE),Ploegen,5,FALSE)</f>
        <v>De Bock Thijs</v>
      </c>
      <c r="E61" s="7" t="s">
        <v>11</v>
      </c>
      <c r="F61" s="2" t="s">
        <v>7</v>
      </c>
      <c r="G61" s="4" t="str">
        <f>VLOOKUP(VLOOKUP(A58,[1]Paringen!B:F,5,FALSE),Ploegen,5,FALSE)</f>
        <v>Van Muylem Tom</v>
      </c>
      <c r="H61" s="7" t="s">
        <v>13</v>
      </c>
      <c r="J61" s="6">
        <v>1</v>
      </c>
      <c r="K61" s="2" t="s">
        <v>7</v>
      </c>
      <c r="L61" s="7">
        <f>IF(J61="","",1 - J61)</f>
        <v>0</v>
      </c>
    </row>
    <row r="62" spans="1:12" ht="15" customHeight="1" x14ac:dyDescent="0.25">
      <c r="C62" s="7">
        <v>4</v>
      </c>
      <c r="D62" s="4" t="str">
        <f>VLOOKUP(VLOOKUP(A58,[1]Paringen!B:F,4,FALSE),Ploegen,6,FALSE)</f>
        <v>Butzen Robin</v>
      </c>
      <c r="E62" s="7" t="s">
        <v>13</v>
      </c>
      <c r="F62" s="2" t="s">
        <v>7</v>
      </c>
      <c r="G62" s="4" t="str">
        <f>VLOOKUP(VLOOKUP(A58,[1]Paringen!B:F,5,FALSE),Ploegen,6,FALSE)</f>
        <v>Wagner Hans</v>
      </c>
      <c r="H62" s="7" t="s">
        <v>11</v>
      </c>
      <c r="J62" s="6">
        <v>1</v>
      </c>
      <c r="K62" s="2" t="s">
        <v>7</v>
      </c>
      <c r="L62" s="7">
        <f>IF(J62="","",1 - J62)</f>
        <v>0</v>
      </c>
    </row>
    <row r="63" spans="1:12" ht="15" customHeight="1" x14ac:dyDescent="0.25">
      <c r="H63" s="12" t="s">
        <v>20</v>
      </c>
      <c r="J63" s="6">
        <f>IF(OR(J59="",J60="",J61="",J62=""),"",SUM(J59:J62))</f>
        <v>3.5</v>
      </c>
      <c r="K63" s="2" t="s">
        <v>7</v>
      </c>
      <c r="L63" s="7">
        <f>IF(OR(L59="",L60="",L61="",L62=""),"",SUM(L59:L62))</f>
        <v>0.5</v>
      </c>
    </row>
    <row r="65" spans="1:12" ht="15" customHeight="1" x14ac:dyDescent="0.25">
      <c r="A65" s="2">
        <v>4</v>
      </c>
      <c r="B65" s="8" t="str">
        <f>CONCATENATE([1]Ploegen!$C$1," ",$A$1," ",$B$1)</f>
        <v>Colle ploegentoernooi Ronde  4</v>
      </c>
      <c r="C65" s="8"/>
    </row>
    <row r="66" spans="1:12" ht="15" customHeight="1" x14ac:dyDescent="0.25">
      <c r="A66" s="2">
        <v>2</v>
      </c>
    </row>
    <row r="67" spans="1:12" ht="15" customHeight="1" x14ac:dyDescent="0.25">
      <c r="A67" s="2">
        <f>$B$1*100+B67</f>
        <v>411</v>
      </c>
      <c r="B67" s="9">
        <f>IF($H$1="Afprinten",($A66-1)*[1]Paringen!$I$4+$A65,($A65-1)*4+$A66)</f>
        <v>11</v>
      </c>
      <c r="C67" s="9"/>
      <c r="D67" s="10" t="str">
        <f>VLOOKUP(VLOOKUP(A67,[1]Paringen!B:F,4,FALSE),Ploegen,2,FALSE)</f>
        <v>#WijzijnMSV</v>
      </c>
      <c r="E67" s="9"/>
      <c r="F67" s="11" t="s">
        <v>7</v>
      </c>
      <c r="G67" s="10" t="str">
        <f>VLOOKUP(VLOOKUP(A67,[1]Paringen!B:F,5,FALSE),Ploegen,2,FALSE)</f>
        <v>Zottegem 3</v>
      </c>
      <c r="K67" s="2" t="s">
        <v>9</v>
      </c>
    </row>
    <row r="68" spans="1:12" ht="15" customHeight="1" x14ac:dyDescent="0.25">
      <c r="C68" s="7">
        <v>1</v>
      </c>
      <c r="D68" s="4" t="str">
        <f>VLOOKUP(VLOOKUP(A67,[1]Paringen!B:F,4,FALSE),Ploegen,3,FALSE)</f>
        <v>Engels Kurt</v>
      </c>
      <c r="E68" s="7" t="s">
        <v>11</v>
      </c>
      <c r="F68" s="2" t="s">
        <v>7</v>
      </c>
      <c r="G68" s="4" t="str">
        <f>VLOOKUP(VLOOKUP(A67,[1]Paringen!B:F,5,FALSE),Ploegen,3,FALSE)</f>
        <v>De Bode Joren</v>
      </c>
      <c r="H68" s="7" t="s">
        <v>13</v>
      </c>
      <c r="J68" s="6">
        <v>0</v>
      </c>
      <c r="K68" s="2" t="s">
        <v>7</v>
      </c>
      <c r="L68" s="7">
        <f>IF(J68="","",1 - J68)</f>
        <v>1</v>
      </c>
    </row>
    <row r="69" spans="1:12" ht="15" customHeight="1" x14ac:dyDescent="0.25">
      <c r="C69" s="7">
        <v>2</v>
      </c>
      <c r="D69" s="4" t="str">
        <f>VLOOKUP(VLOOKUP(A67,[1]Paringen!B:F,4,FALSE),Ploegen,4,FALSE)</f>
        <v>Van Verdegem Wesley</v>
      </c>
      <c r="E69" s="7" t="s">
        <v>13</v>
      </c>
      <c r="F69" s="2" t="s">
        <v>7</v>
      </c>
      <c r="G69" s="4" t="str">
        <f>VLOOKUP(VLOOKUP(A67,[1]Paringen!B:F,5,FALSE),Ploegen,4,FALSE)</f>
        <v>Fauconner Nick</v>
      </c>
      <c r="H69" s="7" t="s">
        <v>11</v>
      </c>
      <c r="J69" s="6">
        <v>1</v>
      </c>
      <c r="K69" s="2" t="s">
        <v>7</v>
      </c>
      <c r="L69" s="7">
        <f>IF(J69="","",1 - J69)</f>
        <v>0</v>
      </c>
    </row>
    <row r="70" spans="1:12" ht="15" customHeight="1" x14ac:dyDescent="0.25">
      <c r="C70" s="7">
        <v>3</v>
      </c>
      <c r="D70" s="4" t="str">
        <f>VLOOKUP(VLOOKUP(A67,[1]Paringen!B:F,4,FALSE),Ploegen,5,FALSE)</f>
        <v>Goederson Martijn</v>
      </c>
      <c r="E70" s="7" t="s">
        <v>11</v>
      </c>
      <c r="F70" s="2" t="s">
        <v>7</v>
      </c>
      <c r="G70" s="4" t="str">
        <f>VLOOKUP(VLOOKUP(A67,[1]Paringen!B:F,5,FALSE),Ploegen,5,FALSE)</f>
        <v>Murania Maya</v>
      </c>
      <c r="H70" s="7" t="s">
        <v>13</v>
      </c>
      <c r="J70" s="6">
        <v>1</v>
      </c>
      <c r="K70" s="2" t="s">
        <v>7</v>
      </c>
      <c r="L70" s="7">
        <f>IF(J70="","",1 - J70)</f>
        <v>0</v>
      </c>
    </row>
    <row r="71" spans="1:12" ht="15" customHeight="1" x14ac:dyDescent="0.25">
      <c r="C71" s="7">
        <v>4</v>
      </c>
      <c r="D71" s="4" t="str">
        <f>VLOOKUP(VLOOKUP(A67,[1]Paringen!B:F,4,FALSE),Ploegen,6,FALSE)</f>
        <v>Van De Geuchte Sofie</v>
      </c>
      <c r="E71" s="7" t="s">
        <v>13</v>
      </c>
      <c r="F71" s="2" t="s">
        <v>7</v>
      </c>
      <c r="G71" s="4" t="str">
        <f>VLOOKUP(VLOOKUP(A67,[1]Paringen!B:F,5,FALSE),Ploegen,6,FALSE)</f>
        <v>Gabriels Ebe</v>
      </c>
      <c r="H71" s="7" t="s">
        <v>11</v>
      </c>
      <c r="J71" s="6">
        <v>0.5</v>
      </c>
      <c r="K71" s="2" t="s">
        <v>7</v>
      </c>
      <c r="L71" s="7">
        <f>IF(J71="","",1 - J71)</f>
        <v>0.5</v>
      </c>
    </row>
    <row r="72" spans="1:12" ht="15" customHeight="1" x14ac:dyDescent="0.25">
      <c r="H72" s="12" t="s">
        <v>20</v>
      </c>
      <c r="J72" s="6">
        <f>IF(OR(J68="",J69="",J70="",J71=""),"",SUM(J68:J71))</f>
        <v>2.5</v>
      </c>
      <c r="K72" s="2" t="s">
        <v>7</v>
      </c>
      <c r="L72" s="7">
        <f>IF(OR(L68="",L69="",L70="",L71=""),"",SUM(L68:L71))</f>
        <v>1.5</v>
      </c>
    </row>
    <row r="74" spans="1:12" ht="15" customHeight="1" x14ac:dyDescent="0.25">
      <c r="A74" s="2">
        <v>5</v>
      </c>
      <c r="B74" s="8" t="str">
        <f>CONCATENATE([1]Ploegen!$C$1," ",$A$1," ",$B$1)</f>
        <v>Colle ploegentoernooi Ronde  4</v>
      </c>
      <c r="C74" s="8"/>
    </row>
    <row r="75" spans="1:12" ht="15" customHeight="1" x14ac:dyDescent="0.25">
      <c r="A75" s="2">
        <v>1</v>
      </c>
    </row>
    <row r="76" spans="1:12" ht="15" customHeight="1" x14ac:dyDescent="0.25">
      <c r="A76" s="2">
        <f>$B$1*100+B76</f>
        <v>405</v>
      </c>
      <c r="B76" s="9">
        <f>IF($H$1="Afprinten",($A75-1)*[1]Paringen!$I$4+$A74,($A74-1)*4+$A75)</f>
        <v>5</v>
      </c>
      <c r="C76" s="9"/>
      <c r="D76" s="10" t="str">
        <f>VLOOKUP(VLOOKUP(A76,[1]Paringen!B:F,4,FALSE),Ploegen,2,FALSE)</f>
        <v>Beveren</v>
      </c>
      <c r="E76" s="9"/>
      <c r="F76" s="11" t="s">
        <v>7</v>
      </c>
      <c r="G76" s="10" t="str">
        <f>VLOOKUP(VLOOKUP(A76,[1]Paringen!B:F,5,FALSE),Ploegen,2,FALSE)</f>
        <v>Moretus Hoboken 1</v>
      </c>
      <c r="K76" s="2" t="s">
        <v>9</v>
      </c>
    </row>
    <row r="77" spans="1:12" ht="15" customHeight="1" x14ac:dyDescent="0.25">
      <c r="C77" s="7">
        <v>1</v>
      </c>
      <c r="D77" s="4" t="str">
        <f>VLOOKUP(VLOOKUP(A76,[1]Paringen!B:F,4,FALSE),Ploegen,3,FALSE)</f>
        <v>Boons Bert</v>
      </c>
      <c r="E77" s="7" t="s">
        <v>11</v>
      </c>
      <c r="F77" s="2" t="s">
        <v>7</v>
      </c>
      <c r="G77" s="4" t="str">
        <f>VLOOKUP(VLOOKUP(A76,[1]Paringen!B:F,5,FALSE),Ploegen,3,FALSE)</f>
        <v>Van Bunderen Gert</v>
      </c>
      <c r="H77" s="7" t="s">
        <v>13</v>
      </c>
      <c r="J77" s="6">
        <v>1</v>
      </c>
      <c r="K77" s="2" t="s">
        <v>7</v>
      </c>
      <c r="L77" s="7">
        <f>IF(J77="","",1 - J77)</f>
        <v>0</v>
      </c>
    </row>
    <row r="78" spans="1:12" ht="15" customHeight="1" x14ac:dyDescent="0.25">
      <c r="C78" s="7">
        <v>2</v>
      </c>
      <c r="D78" s="4" t="str">
        <f>VLOOKUP(VLOOKUP(A76,[1]Paringen!B:F,4,FALSE),Ploegen,4,FALSE)</f>
        <v>Schillemans Willy</v>
      </c>
      <c r="E78" s="7" t="s">
        <v>13</v>
      </c>
      <c r="F78" s="2" t="s">
        <v>7</v>
      </c>
      <c r="G78" s="4" t="str">
        <f>VLOOKUP(VLOOKUP(A76,[1]Paringen!B:F,5,FALSE),Ploegen,4,FALSE)</f>
        <v>De Hert Robert</v>
      </c>
      <c r="H78" s="7" t="s">
        <v>11</v>
      </c>
      <c r="J78" s="6">
        <v>0</v>
      </c>
      <c r="K78" s="2" t="s">
        <v>7</v>
      </c>
      <c r="L78" s="7">
        <f>IF(J78="","",1 - J78)</f>
        <v>1</v>
      </c>
    </row>
    <row r="79" spans="1:12" ht="15" customHeight="1" x14ac:dyDescent="0.25">
      <c r="C79" s="7">
        <v>3</v>
      </c>
      <c r="D79" s="4" t="str">
        <f>VLOOKUP(VLOOKUP(A76,[1]Paringen!B:F,4,FALSE),Ploegen,5,FALSE)</f>
        <v>Verbruggen David</v>
      </c>
      <c r="E79" s="7" t="s">
        <v>11</v>
      </c>
      <c r="F79" s="2" t="s">
        <v>7</v>
      </c>
      <c r="G79" s="4" t="str">
        <f>VLOOKUP(VLOOKUP(A76,[1]Paringen!B:F,5,FALSE),Ploegen,5,FALSE)</f>
        <v>Vennekens Kamiel</v>
      </c>
      <c r="H79" s="7" t="s">
        <v>13</v>
      </c>
      <c r="J79" s="6">
        <v>0</v>
      </c>
      <c r="K79" s="2" t="s">
        <v>7</v>
      </c>
      <c r="L79" s="7">
        <f>IF(J79="","",1 - J79)</f>
        <v>1</v>
      </c>
    </row>
    <row r="80" spans="1:12" ht="15" customHeight="1" x14ac:dyDescent="0.25">
      <c r="C80" s="7">
        <v>4</v>
      </c>
      <c r="D80" s="4" t="str">
        <f>VLOOKUP(VLOOKUP(A76,[1]Paringen!B:F,4,FALSE),Ploegen,6,FALSE)</f>
        <v>Vangenechten Bas</v>
      </c>
      <c r="E80" s="7" t="s">
        <v>13</v>
      </c>
      <c r="F80" s="2" t="s">
        <v>7</v>
      </c>
      <c r="G80" s="4" t="str">
        <f>VLOOKUP(VLOOKUP(A76,[1]Paringen!B:F,5,FALSE),Ploegen,6,FALSE)</f>
        <v>Van den Elsacker Robert</v>
      </c>
      <c r="H80" s="7" t="s">
        <v>11</v>
      </c>
      <c r="J80" s="6">
        <v>0.5</v>
      </c>
      <c r="K80" s="2" t="s">
        <v>7</v>
      </c>
      <c r="L80" s="7">
        <f>IF(J80="","",1 - J80)</f>
        <v>0.5</v>
      </c>
    </row>
    <row r="81" spans="1:12" ht="15" customHeight="1" x14ac:dyDescent="0.25">
      <c r="H81" s="12" t="s">
        <v>20</v>
      </c>
      <c r="J81" s="6">
        <f>IF(OR(J77="",J78="",J79="",J80=""),"",SUM(J77:J80))</f>
        <v>1.5</v>
      </c>
      <c r="K81" s="2" t="s">
        <v>7</v>
      </c>
      <c r="L81" s="7">
        <f>IF(OR(L77="",L78="",L79="",L80=""),"",SUM(L77:L80))</f>
        <v>2.5</v>
      </c>
    </row>
    <row r="83" spans="1:12" ht="15" customHeight="1" x14ac:dyDescent="0.25">
      <c r="A83" s="2">
        <v>5</v>
      </c>
      <c r="B83" s="8" t="str">
        <f>CONCATENATE([1]Ploegen!$C$1," ",$A$1," ",$B$1)</f>
        <v>Colle ploegentoernooi Ronde  4</v>
      </c>
      <c r="C83" s="8"/>
    </row>
    <row r="84" spans="1:12" ht="15" customHeight="1" x14ac:dyDescent="0.25">
      <c r="A84" s="2">
        <v>2</v>
      </c>
    </row>
    <row r="85" spans="1:12" ht="15" customHeight="1" x14ac:dyDescent="0.25">
      <c r="A85" s="2">
        <f>$B$1*100+B85</f>
        <v>412</v>
      </c>
      <c r="B85" s="9">
        <f>IF($H$1="Afprinten",($A84-1)*[1]Paringen!$I$4+$A83,($A83-1)*4+$A84)</f>
        <v>12</v>
      </c>
      <c r="C85" s="9"/>
      <c r="D85" s="10" t="str">
        <f>VLOOKUP(VLOOKUP(A85,[1]Paringen!B:F,4,FALSE),Ploegen,2,FALSE)</f>
        <v>Wachtebeke 4</v>
      </c>
      <c r="E85" s="9"/>
      <c r="F85" s="11" t="s">
        <v>7</v>
      </c>
      <c r="G85" s="10" t="str">
        <f>VLOOKUP(VLOOKUP(A85,[1]Paringen!B:F,5,FALSE),Ploegen,2,FALSE)</f>
        <v>Ploeg 6</v>
      </c>
      <c r="K85" s="2" t="s">
        <v>9</v>
      </c>
    </row>
    <row r="86" spans="1:12" ht="15" customHeight="1" x14ac:dyDescent="0.25">
      <c r="C86" s="7">
        <v>1</v>
      </c>
      <c r="D86" s="4" t="str">
        <f>VLOOKUP(VLOOKUP(A85,[1]Paringen!B:F,4,FALSE),Ploegen,3,FALSE)</f>
        <v>Droesbeke Patrick</v>
      </c>
      <c r="E86" s="7" t="s">
        <v>11</v>
      </c>
      <c r="F86" s="2" t="s">
        <v>7</v>
      </c>
      <c r="G86" s="4" t="str">
        <f>VLOOKUP(VLOOKUP(A85,[1]Paringen!B:F,5,FALSE),Ploegen,3,FALSE)</f>
        <v>Heymans Berwout</v>
      </c>
      <c r="H86" s="7" t="s">
        <v>13</v>
      </c>
      <c r="J86" s="6">
        <v>0</v>
      </c>
      <c r="K86" s="2" t="s">
        <v>7</v>
      </c>
      <c r="L86" s="7">
        <f>IF(J86="","",1 - J86)</f>
        <v>1</v>
      </c>
    </row>
    <row r="87" spans="1:12" ht="15" customHeight="1" x14ac:dyDescent="0.25">
      <c r="C87" s="7">
        <v>2</v>
      </c>
      <c r="D87" s="4" t="str">
        <f>VLOOKUP(VLOOKUP(A85,[1]Paringen!B:F,4,FALSE),Ploegen,4,FALSE)</f>
        <v>Olieslager Max</v>
      </c>
      <c r="E87" s="7" t="s">
        <v>13</v>
      </c>
      <c r="F87" s="2" t="s">
        <v>7</v>
      </c>
      <c r="G87" s="4" t="str">
        <f>VLOOKUP(VLOOKUP(A85,[1]Paringen!B:F,5,FALSE),Ploegen,4,FALSE)</f>
        <v>Vanhoucke Kobe</v>
      </c>
      <c r="H87" s="7" t="s">
        <v>11</v>
      </c>
      <c r="J87" s="6">
        <v>0</v>
      </c>
      <c r="K87" s="2" t="s">
        <v>7</v>
      </c>
      <c r="L87" s="7">
        <f>IF(J87="","",1 - J87)</f>
        <v>1</v>
      </c>
    </row>
    <row r="88" spans="1:12" ht="15" customHeight="1" x14ac:dyDescent="0.25">
      <c r="C88" s="7">
        <v>3</v>
      </c>
      <c r="D88" s="4" t="str">
        <f>VLOOKUP(VLOOKUP(A85,[1]Paringen!B:F,4,FALSE),Ploegen,5,FALSE)</f>
        <v>Olieslager Alex</v>
      </c>
      <c r="E88" s="7" t="s">
        <v>11</v>
      </c>
      <c r="F88" s="2" t="s">
        <v>7</v>
      </c>
      <c r="G88" s="4" t="str">
        <f>VLOOKUP(VLOOKUP(A85,[1]Paringen!B:F,5,FALSE),Ploegen,5,FALSE)</f>
        <v>Slepyen Maxime</v>
      </c>
      <c r="H88" s="7" t="s">
        <v>13</v>
      </c>
      <c r="J88" s="6">
        <v>0</v>
      </c>
      <c r="K88" s="2" t="s">
        <v>7</v>
      </c>
      <c r="L88" s="7">
        <f>IF(J88="","",1 - J88)</f>
        <v>1</v>
      </c>
    </row>
    <row r="89" spans="1:12" ht="15" customHeight="1" x14ac:dyDescent="0.25">
      <c r="C89" s="7">
        <v>4</v>
      </c>
      <c r="D89" s="4" t="str">
        <f>VLOOKUP(VLOOKUP(A85,[1]Paringen!B:F,4,FALSE),Ploegen,6,FALSE)</f>
        <v>Maes Jasper</v>
      </c>
      <c r="E89" s="7" t="s">
        <v>13</v>
      </c>
      <c r="F89" s="2" t="s">
        <v>7</v>
      </c>
      <c r="G89" s="4" t="str">
        <f>VLOOKUP(VLOOKUP(A85,[1]Paringen!B:F,5,FALSE),Ploegen,6,FALSE)</f>
        <v>Niemand</v>
      </c>
      <c r="H89" s="7" t="s">
        <v>11</v>
      </c>
      <c r="J89" s="6">
        <v>1</v>
      </c>
      <c r="K89" s="2" t="s">
        <v>7</v>
      </c>
      <c r="L89" s="7">
        <f>IF(J89="","",1 - J89)</f>
        <v>0</v>
      </c>
    </row>
    <row r="90" spans="1:12" ht="15" customHeight="1" x14ac:dyDescent="0.25">
      <c r="H90" s="12" t="s">
        <v>20</v>
      </c>
      <c r="J90" s="6">
        <f>IF(OR(J86="",J87="",J88="",J89=""),"",SUM(J86:J89))</f>
        <v>1</v>
      </c>
      <c r="K90" s="2" t="s">
        <v>7</v>
      </c>
      <c r="L90" s="7">
        <f>IF(OR(L86="",L87="",L88="",L89=""),"",SUM(L86:L89))</f>
        <v>3</v>
      </c>
    </row>
    <row r="92" spans="1:12" ht="15" customHeight="1" x14ac:dyDescent="0.25">
      <c r="A92" s="2">
        <v>6</v>
      </c>
      <c r="B92" s="8" t="str">
        <f>CONCATENATE([1]Ploegen!$C$1," ",$A$1," ",$B$1)</f>
        <v>Colle ploegentoernooi Ronde  4</v>
      </c>
      <c r="C92" s="8"/>
    </row>
    <row r="93" spans="1:12" ht="15" customHeight="1" x14ac:dyDescent="0.25">
      <c r="A93" s="2">
        <v>1</v>
      </c>
    </row>
    <row r="94" spans="1:12" ht="15" customHeight="1" x14ac:dyDescent="0.25">
      <c r="A94" s="2">
        <f>$B$1*100+B94</f>
        <v>406</v>
      </c>
      <c r="B94" s="9">
        <f>IF($H$1="Afprinten",($A93-1)*[1]Paringen!$I$4+$A92,($A92-1)*4+$A93)</f>
        <v>6</v>
      </c>
      <c r="C94" s="9"/>
      <c r="D94" s="10" t="str">
        <f>VLOOKUP(VLOOKUP(A94,[1]Paringen!B:F,4,FALSE),Ploegen,2,FALSE)</f>
        <v>Wachtebeke 2</v>
      </c>
      <c r="E94" s="9"/>
      <c r="F94" s="11" t="s">
        <v>7</v>
      </c>
      <c r="G94" s="10" t="str">
        <f>VLOOKUP(VLOOKUP(A94,[1]Paringen!B:F,5,FALSE),Ploegen,2,FALSE)</f>
        <v>Jean Jaures</v>
      </c>
      <c r="K94" s="2" t="s">
        <v>9</v>
      </c>
    </row>
    <row r="95" spans="1:12" ht="15" customHeight="1" x14ac:dyDescent="0.25">
      <c r="C95" s="7">
        <v>1</v>
      </c>
      <c r="D95" s="4" t="str">
        <f>VLOOKUP(VLOOKUP(A94,[1]Paringen!B:F,4,FALSE),Ploegen,3,FALSE)</f>
        <v>Verschraegen Thomas</v>
      </c>
      <c r="E95" s="7" t="s">
        <v>11</v>
      </c>
      <c r="F95" s="2" t="s">
        <v>7</v>
      </c>
      <c r="G95" s="4" t="str">
        <f>VLOOKUP(VLOOKUP(A94,[1]Paringen!B:F,5,FALSE),Ploegen,3,FALSE)</f>
        <v>Deberdt Joris</v>
      </c>
      <c r="H95" s="7" t="s">
        <v>13</v>
      </c>
      <c r="J95" s="6">
        <v>0</v>
      </c>
      <c r="K95" s="2" t="s">
        <v>7</v>
      </c>
      <c r="L95" s="7">
        <f>IF(J95="","",1 - J95)</f>
        <v>1</v>
      </c>
    </row>
    <row r="96" spans="1:12" ht="15" customHeight="1" x14ac:dyDescent="0.25">
      <c r="C96" s="7">
        <v>2</v>
      </c>
      <c r="D96" s="4" t="str">
        <f>VLOOKUP(VLOOKUP(A94,[1]Paringen!B:F,4,FALSE),Ploegen,4,FALSE)</f>
        <v>De Pooter Ronald</v>
      </c>
      <c r="E96" s="7" t="s">
        <v>13</v>
      </c>
      <c r="F96" s="2" t="s">
        <v>7</v>
      </c>
      <c r="G96" s="4" t="str">
        <f>VLOOKUP(VLOOKUP(A94,[1]Paringen!B:F,5,FALSE),Ploegen,4,FALSE)</f>
        <v>Vanhauwaert Kurt</v>
      </c>
      <c r="H96" s="7" t="s">
        <v>11</v>
      </c>
      <c r="J96" s="6">
        <v>1</v>
      </c>
      <c r="K96" s="2" t="s">
        <v>7</v>
      </c>
      <c r="L96" s="7">
        <f>IF(J96="","",1 - J96)</f>
        <v>0</v>
      </c>
    </row>
    <row r="97" spans="1:12" ht="15" customHeight="1" x14ac:dyDescent="0.25">
      <c r="C97" s="7">
        <v>3</v>
      </c>
      <c r="D97" s="4" t="str">
        <f>VLOOKUP(VLOOKUP(A94,[1]Paringen!B:F,4,FALSE),Ploegen,5,FALSE)</f>
        <v>Dhuyvetter Frederik</v>
      </c>
      <c r="E97" s="7" t="s">
        <v>11</v>
      </c>
      <c r="F97" s="2" t="s">
        <v>7</v>
      </c>
      <c r="G97" s="4" t="str">
        <f>VLOOKUP(VLOOKUP(A94,[1]Paringen!B:F,5,FALSE),Ploegen,5,FALSE)</f>
        <v>Vandevelde Koen</v>
      </c>
      <c r="H97" s="7" t="s">
        <v>13</v>
      </c>
      <c r="J97" s="6">
        <v>1</v>
      </c>
      <c r="K97" s="2" t="s">
        <v>7</v>
      </c>
      <c r="L97" s="7">
        <f>IF(J97="","",1 - J97)</f>
        <v>0</v>
      </c>
    </row>
    <row r="98" spans="1:12" ht="15" customHeight="1" x14ac:dyDescent="0.25">
      <c r="C98" s="7">
        <v>4</v>
      </c>
      <c r="D98" s="4" t="str">
        <f>VLOOKUP(VLOOKUP(A94,[1]Paringen!B:F,4,FALSE),Ploegen,6,FALSE)</f>
        <v>Lahousse Wouter</v>
      </c>
      <c r="E98" s="7" t="s">
        <v>13</v>
      </c>
      <c r="F98" s="2" t="s">
        <v>7</v>
      </c>
      <c r="G98" s="4" t="str">
        <f>VLOOKUP(VLOOKUP(A94,[1]Paringen!B:F,5,FALSE),Ploegen,6,FALSE)</f>
        <v>Pisaneschi Maxime</v>
      </c>
      <c r="H98" s="7" t="s">
        <v>11</v>
      </c>
      <c r="J98" s="6">
        <v>1</v>
      </c>
      <c r="K98" s="2" t="s">
        <v>7</v>
      </c>
      <c r="L98" s="7">
        <f>IF(J98="","",1 - J98)</f>
        <v>0</v>
      </c>
    </row>
    <row r="99" spans="1:12" ht="15" customHeight="1" x14ac:dyDescent="0.25">
      <c r="H99" s="12" t="s">
        <v>20</v>
      </c>
      <c r="J99" s="6">
        <f>IF(OR(J95="",J96="",J97="",J98=""),"",SUM(J95:J98))</f>
        <v>3</v>
      </c>
      <c r="K99" s="2" t="s">
        <v>7</v>
      </c>
      <c r="L99" s="7">
        <f>IF(OR(L95="",L96="",L97="",L98=""),"",SUM(L95:L98))</f>
        <v>1</v>
      </c>
    </row>
    <row r="101" spans="1:12" ht="15" customHeight="1" x14ac:dyDescent="0.25">
      <c r="A101" s="2">
        <v>6</v>
      </c>
      <c r="B101" s="8" t="str">
        <f>CONCATENATE([1]Ploegen!$C$1," ",$A$1," ",$B$1)</f>
        <v>Colle ploegentoernooi Ronde  4</v>
      </c>
      <c r="C101" s="8"/>
    </row>
    <row r="102" spans="1:12" ht="15" customHeight="1" x14ac:dyDescent="0.25">
      <c r="A102" s="2">
        <v>2</v>
      </c>
    </row>
    <row r="103" spans="1:12" ht="15" customHeight="1" x14ac:dyDescent="0.25">
      <c r="A103" s="2">
        <f>$B$1*100+B103</f>
        <v>413</v>
      </c>
      <c r="B103" s="9">
        <f>IF($H$1="Afprinten",($A102-1)*[1]Paringen!$I$4+$A101,($A101-1)*4+$A102)</f>
        <v>13</v>
      </c>
      <c r="C103" s="9"/>
      <c r="D103" s="10" t="str">
        <f>VLOOKUP(VLOOKUP(A103,[1]Paringen!B:F,4,FALSE),Ploegen,2,FALSE)</f>
        <v>Wachtebeke 3</v>
      </c>
      <c r="E103" s="9"/>
      <c r="F103" s="11" t="s">
        <v>7</v>
      </c>
      <c r="G103" s="10" t="str">
        <f>VLOOKUP(VLOOKUP(A103,[1]Paringen!B:F,5,FALSE),Ploegen,2,FALSE)</f>
        <v>KGSRL 4</v>
      </c>
      <c r="K103" s="2" t="s">
        <v>9</v>
      </c>
    </row>
    <row r="104" spans="1:12" ht="15" customHeight="1" x14ac:dyDescent="0.25">
      <c r="C104" s="7">
        <v>1</v>
      </c>
      <c r="D104" s="4" t="str">
        <f>VLOOKUP(VLOOKUP(A103,[1]Paringen!B:F,4,FALSE),Ploegen,3,FALSE)</f>
        <v>Vansteenkiste Luc</v>
      </c>
      <c r="E104" s="7" t="s">
        <v>11</v>
      </c>
      <c r="F104" s="2" t="s">
        <v>7</v>
      </c>
      <c r="G104" s="4" t="str">
        <f>VLOOKUP(VLOOKUP(A103,[1]Paringen!B:F,5,FALSE),Ploegen,3,FALSE)</f>
        <v>Goethals Philippe</v>
      </c>
      <c r="H104" s="7" t="s">
        <v>13</v>
      </c>
      <c r="J104" s="6">
        <v>1</v>
      </c>
      <c r="K104" s="2" t="s">
        <v>7</v>
      </c>
      <c r="L104" s="7">
        <f>IF(J104="","",1 - J104)</f>
        <v>0</v>
      </c>
    </row>
    <row r="105" spans="1:12" ht="15" customHeight="1" x14ac:dyDescent="0.25">
      <c r="C105" s="7">
        <v>2</v>
      </c>
      <c r="D105" s="4" t="str">
        <f>VLOOKUP(VLOOKUP(A103,[1]Paringen!B:F,4,FALSE),Ploegen,4,FALSE)</f>
        <v>Vandesteene Wesley</v>
      </c>
      <c r="E105" s="7" t="s">
        <v>13</v>
      </c>
      <c r="F105" s="2" t="s">
        <v>7</v>
      </c>
      <c r="G105" s="4" t="str">
        <f>VLOOKUP(VLOOKUP(A103,[1]Paringen!B:F,5,FALSE),Ploegen,4,FALSE)</f>
        <v>Inghelbrecht Veronique</v>
      </c>
      <c r="H105" s="7" t="s">
        <v>11</v>
      </c>
      <c r="J105" s="6">
        <v>1</v>
      </c>
      <c r="K105" s="2" t="s">
        <v>7</v>
      </c>
      <c r="L105" s="7">
        <f>IF(J105="","",1 - J105)</f>
        <v>0</v>
      </c>
    </row>
    <row r="106" spans="1:12" ht="15" customHeight="1" x14ac:dyDescent="0.25">
      <c r="C106" s="7">
        <v>3</v>
      </c>
      <c r="D106" s="4" t="str">
        <f>VLOOKUP(VLOOKUP(A103,[1]Paringen!B:F,4,FALSE),Ploegen,5,FALSE)</f>
        <v>Claeys Patrick</v>
      </c>
      <c r="E106" s="7" t="s">
        <v>11</v>
      </c>
      <c r="F106" s="2" t="s">
        <v>7</v>
      </c>
      <c r="G106" s="4" t="str">
        <f>VLOOKUP(VLOOKUP(A103,[1]Paringen!B:F,5,FALSE),Ploegen,5,FALSE)</f>
        <v>Roels Sofie</v>
      </c>
      <c r="H106" s="7" t="s">
        <v>13</v>
      </c>
      <c r="J106" s="6">
        <v>0.5</v>
      </c>
      <c r="K106" s="2" t="s">
        <v>7</v>
      </c>
      <c r="L106" s="7">
        <f>IF(J106="","",1 - J106)</f>
        <v>0.5</v>
      </c>
    </row>
    <row r="107" spans="1:12" ht="15" customHeight="1" x14ac:dyDescent="0.25">
      <c r="C107" s="7">
        <v>4</v>
      </c>
      <c r="D107" s="4" t="str">
        <f>VLOOKUP(VLOOKUP(A103,[1]Paringen!B:F,4,FALSE),Ploegen,6,FALSE)</f>
        <v>Rottiers Frans</v>
      </c>
      <c r="E107" s="7" t="s">
        <v>13</v>
      </c>
      <c r="F107" s="2" t="s">
        <v>7</v>
      </c>
      <c r="G107" s="4" t="str">
        <f>VLOOKUP(VLOOKUP(A103,[1]Paringen!B:F,5,FALSE),Ploegen,6,FALSE)</f>
        <v>Roels Robert</v>
      </c>
      <c r="H107" s="7" t="s">
        <v>11</v>
      </c>
      <c r="J107" s="6">
        <v>0</v>
      </c>
      <c r="K107" s="2" t="s">
        <v>7</v>
      </c>
      <c r="L107" s="7">
        <f>IF(J107="","",1 - J107)</f>
        <v>1</v>
      </c>
    </row>
    <row r="108" spans="1:12" ht="15" customHeight="1" x14ac:dyDescent="0.25">
      <c r="H108" s="12" t="s">
        <v>20</v>
      </c>
      <c r="J108" s="6">
        <f>IF(OR(J104="",J105="",J106="",J107=""),"",SUM(J104:J107))</f>
        <v>2.5</v>
      </c>
      <c r="K108" s="2" t="s">
        <v>7</v>
      </c>
      <c r="L108" s="7">
        <f>IF(OR(L104="",L105="",L106="",L107=""),"",SUM(L104:L107))</f>
        <v>1.5</v>
      </c>
    </row>
    <row r="110" spans="1:12" ht="15" customHeight="1" x14ac:dyDescent="0.25">
      <c r="A110" s="2">
        <v>7</v>
      </c>
      <c r="B110" s="8" t="str">
        <f>CONCATENATE([1]Ploegen!$C$1," ",$A$1," ",$B$1)</f>
        <v>Colle ploegentoernooi Ronde  4</v>
      </c>
      <c r="C110" s="8"/>
    </row>
    <row r="111" spans="1:12" ht="15" customHeight="1" x14ac:dyDescent="0.25">
      <c r="A111" s="2">
        <v>1</v>
      </c>
    </row>
    <row r="112" spans="1:12" ht="15" customHeight="1" x14ac:dyDescent="0.25">
      <c r="A112" s="2">
        <f>$B$1*100+B112</f>
        <v>407</v>
      </c>
      <c r="B112" s="9">
        <f>IF($H$1="Afprinten",($A111-1)*[1]Paringen!$I$4+$A110,($A110-1)*4+$A111)</f>
        <v>7</v>
      </c>
      <c r="C112" s="9"/>
      <c r="D112" s="10" t="str">
        <f>VLOOKUP(VLOOKUP(A112,[1]Paringen!B:F,4,FALSE),Ploegen,2,FALSE)</f>
        <v>KGSRL 3</v>
      </c>
      <c r="E112" s="9"/>
      <c r="F112" s="11" t="s">
        <v>7</v>
      </c>
      <c r="G112" s="10" t="str">
        <f>VLOOKUP(VLOOKUP(A112,[1]Paringen!B:F,5,FALSE),Ploegen,2,FALSE)</f>
        <v>Zottegem 2</v>
      </c>
      <c r="K112" s="2" t="s">
        <v>9</v>
      </c>
    </row>
    <row r="113" spans="1:12" ht="15" customHeight="1" x14ac:dyDescent="0.25">
      <c r="C113" s="7">
        <v>1</v>
      </c>
      <c r="D113" s="4" t="str">
        <f>VLOOKUP(VLOOKUP(A112,[1]Paringen!B:F,4,FALSE),Ploegen,3,FALSE)</f>
        <v>Meignen Gaëtan</v>
      </c>
      <c r="E113" s="7" t="s">
        <v>11</v>
      </c>
      <c r="F113" s="2" t="s">
        <v>7</v>
      </c>
      <c r="G113" s="4" t="str">
        <f>VLOOKUP(VLOOKUP(A112,[1]Paringen!B:F,5,FALSE),Ploegen,3,FALSE)</f>
        <v>De Weird Matthias</v>
      </c>
      <c r="H113" s="7" t="s">
        <v>13</v>
      </c>
      <c r="J113" s="6">
        <v>0</v>
      </c>
      <c r="K113" s="2" t="s">
        <v>7</v>
      </c>
      <c r="L113" s="7">
        <f>IF(J113="","",1 - J113)</f>
        <v>1</v>
      </c>
    </row>
    <row r="114" spans="1:12" ht="15" customHeight="1" x14ac:dyDescent="0.25">
      <c r="C114" s="7">
        <v>2</v>
      </c>
      <c r="D114" s="4" t="str">
        <f>VLOOKUP(VLOOKUP(A112,[1]Paringen!B:F,4,FALSE),Ploegen,4,FALSE)</f>
        <v>Oosterlinck Luc</v>
      </c>
      <c r="E114" s="7" t="s">
        <v>13</v>
      </c>
      <c r="F114" s="2" t="s">
        <v>7</v>
      </c>
      <c r="G114" s="4" t="str">
        <f>VLOOKUP(VLOOKUP(A112,[1]Paringen!B:F,5,FALSE),Ploegen,4,FALSE)</f>
        <v>Temmerman Hans</v>
      </c>
      <c r="H114" s="7" t="s">
        <v>11</v>
      </c>
      <c r="J114" s="6">
        <v>0</v>
      </c>
      <c r="K114" s="2" t="s">
        <v>7</v>
      </c>
      <c r="L114" s="7">
        <f>IF(J114="","",1 - J114)</f>
        <v>1</v>
      </c>
    </row>
    <row r="115" spans="1:12" ht="15" customHeight="1" x14ac:dyDescent="0.25">
      <c r="C115" s="7">
        <v>3</v>
      </c>
      <c r="D115" s="4" t="str">
        <f>VLOOKUP(VLOOKUP(A112,[1]Paringen!B:F,4,FALSE),Ploegen,5,FALSE)</f>
        <v>Petit Emilien</v>
      </c>
      <c r="E115" s="7" t="s">
        <v>11</v>
      </c>
      <c r="F115" s="2" t="s">
        <v>7</v>
      </c>
      <c r="G115" s="4" t="str">
        <f>VLOOKUP(VLOOKUP(A112,[1]Paringen!B:F,5,FALSE),Ploegen,5,FALSE)</f>
        <v>Van Driessche Filiep</v>
      </c>
      <c r="H115" s="7" t="s">
        <v>13</v>
      </c>
      <c r="J115" s="6">
        <v>0</v>
      </c>
      <c r="K115" s="2" t="s">
        <v>7</v>
      </c>
      <c r="L115" s="7">
        <f>IF(J115="","",1 - J115)</f>
        <v>1</v>
      </c>
    </row>
    <row r="116" spans="1:12" ht="15" customHeight="1" x14ac:dyDescent="0.25">
      <c r="C116" s="7">
        <v>4</v>
      </c>
      <c r="D116" s="4" t="str">
        <f>VLOOKUP(VLOOKUP(A112,[1]Paringen!B:F,4,FALSE),Ploegen,6,FALSE)</f>
        <v>Pannecoucke Marc</v>
      </c>
      <c r="E116" s="7" t="s">
        <v>13</v>
      </c>
      <c r="F116" s="2" t="s">
        <v>7</v>
      </c>
      <c r="G116" s="4" t="str">
        <f>VLOOKUP(VLOOKUP(A112,[1]Paringen!B:F,5,FALSE),Ploegen,6,FALSE)</f>
        <v>Van Heghe Isabelle</v>
      </c>
      <c r="H116" s="7" t="s">
        <v>11</v>
      </c>
      <c r="J116" s="6">
        <v>0.5</v>
      </c>
      <c r="K116" s="2" t="s">
        <v>7</v>
      </c>
      <c r="L116" s="7">
        <f>IF(J116="","",1 - J116)</f>
        <v>0.5</v>
      </c>
    </row>
    <row r="117" spans="1:12" ht="15" customHeight="1" x14ac:dyDescent="0.25">
      <c r="H117" s="12" t="s">
        <v>20</v>
      </c>
      <c r="J117" s="6">
        <f>IF(OR(J113="",J114="",J115="",J116=""),"",SUM(J113:J116))</f>
        <v>0.5</v>
      </c>
      <c r="K117" s="2" t="s">
        <v>7</v>
      </c>
      <c r="L117" s="7">
        <f>IF(OR(L113="",L114="",L115="",L116=""),"",SUM(L113:L116))</f>
        <v>3.5</v>
      </c>
    </row>
    <row r="119" spans="1:12" ht="15" customHeight="1" x14ac:dyDescent="0.25">
      <c r="A119" s="2">
        <v>8</v>
      </c>
      <c r="B119" s="8" t="str">
        <f>CONCATENATE([1]Ploegen!$C$1," ",$A$1," ",$B$1)</f>
        <v>Colle ploegentoernooi Ronde  4</v>
      </c>
      <c r="C119" s="8"/>
    </row>
    <row r="120" spans="1:12" ht="15" customHeight="1" x14ac:dyDescent="0.25">
      <c r="A120" s="2">
        <v>1</v>
      </c>
    </row>
    <row r="121" spans="1:12" ht="15" customHeight="1" x14ac:dyDescent="0.25">
      <c r="A121" s="2">
        <f>$B$1*100+B121</f>
        <v>408</v>
      </c>
      <c r="B121" s="9">
        <f>IF($H$1="Afprinten",($A120-1)*[1]Paringen!$I$4+$A119,($A119-1)*4+$A120)</f>
        <v>8</v>
      </c>
      <c r="C121" s="9"/>
      <c r="D121" s="10" t="str">
        <f>VLOOKUP(VLOOKUP(A121,[1]Paringen!B:F,4,FALSE),Ploegen,2,FALSE)</f>
        <v>De drie torens</v>
      </c>
      <c r="E121" s="9"/>
      <c r="F121" s="11" t="s">
        <v>7</v>
      </c>
      <c r="G121" s="10" t="str">
        <f>VLOOKUP(VLOOKUP(A121,[1]Paringen!B:F,5,FALSE),Ploegen,2,FALSE)</f>
        <v>Minimasters</v>
      </c>
      <c r="K121" s="2" t="s">
        <v>9</v>
      </c>
    </row>
    <row r="122" spans="1:12" ht="15" customHeight="1" x14ac:dyDescent="0.25">
      <c r="C122" s="7">
        <v>1</v>
      </c>
      <c r="D122" s="4" t="str">
        <f>VLOOKUP(VLOOKUP(A121,[1]Paringen!B:F,4,FALSE),Ploegen,3,FALSE)</f>
        <v>Langie Jeroen</v>
      </c>
      <c r="E122" s="7" t="s">
        <v>11</v>
      </c>
      <c r="F122" s="2" t="s">
        <v>7</v>
      </c>
      <c r="G122" s="4" t="str">
        <f>VLOOKUP(VLOOKUP(A121,[1]Paringen!B:F,5,FALSE),Ploegen,3,FALSE)</f>
        <v>Dewever Niel</v>
      </c>
      <c r="H122" s="7" t="s">
        <v>13</v>
      </c>
      <c r="J122" s="6">
        <v>0</v>
      </c>
      <c r="K122" s="2" t="s">
        <v>7</v>
      </c>
      <c r="L122" s="7">
        <f>IF(J122="","",1 - J122)</f>
        <v>1</v>
      </c>
    </row>
    <row r="123" spans="1:12" ht="15" customHeight="1" x14ac:dyDescent="0.25">
      <c r="C123" s="7">
        <v>2</v>
      </c>
      <c r="D123" s="4" t="str">
        <f>VLOOKUP(VLOOKUP(A121,[1]Paringen!B:F,4,FALSE),Ploegen,4,FALSE)</f>
        <v>Claeys Elisabeth</v>
      </c>
      <c r="E123" s="7" t="s">
        <v>13</v>
      </c>
      <c r="F123" s="2" t="s">
        <v>7</v>
      </c>
      <c r="G123" s="4" t="str">
        <f>VLOOKUP(VLOOKUP(A121,[1]Paringen!B:F,5,FALSE),Ploegen,4,FALSE)</f>
        <v>Decraene Jade</v>
      </c>
      <c r="H123" s="7" t="s">
        <v>11</v>
      </c>
      <c r="J123" s="6">
        <v>0</v>
      </c>
      <c r="K123" s="2" t="s">
        <v>7</v>
      </c>
      <c r="L123" s="7">
        <f>IF(J123="","",1 - J123)</f>
        <v>1</v>
      </c>
    </row>
    <row r="124" spans="1:12" ht="15" customHeight="1" x14ac:dyDescent="0.25">
      <c r="C124" s="7">
        <v>3</v>
      </c>
      <c r="D124" s="4" t="str">
        <f>VLOOKUP(VLOOKUP(A121,[1]Paringen!B:F,4,FALSE),Ploegen,5,FALSE)</f>
        <v>Jalalijam Amir</v>
      </c>
      <c r="E124" s="7" t="s">
        <v>11</v>
      </c>
      <c r="F124" s="2" t="s">
        <v>7</v>
      </c>
      <c r="G124" s="4" t="str">
        <f>VLOOKUP(VLOOKUP(A121,[1]Paringen!B:F,5,FALSE),Ploegen,5,FALSE)</f>
        <v>Decraene Merlijn</v>
      </c>
      <c r="H124" s="7" t="s">
        <v>13</v>
      </c>
      <c r="J124" s="6">
        <v>1</v>
      </c>
      <c r="K124" s="2" t="s">
        <v>7</v>
      </c>
      <c r="L124" s="7">
        <f>IF(J124="","",1 - J124)</f>
        <v>0</v>
      </c>
    </row>
    <row r="125" spans="1:12" ht="15" customHeight="1" x14ac:dyDescent="0.25">
      <c r="C125" s="7">
        <v>4</v>
      </c>
      <c r="D125" s="4" t="str">
        <f>VLOOKUP(VLOOKUP(A121,[1]Paringen!B:F,4,FALSE),Ploegen,6,FALSE)</f>
        <v>Claeys Jurgen</v>
      </c>
      <c r="E125" s="7" t="s">
        <v>13</v>
      </c>
      <c r="F125" s="2" t="s">
        <v>7</v>
      </c>
      <c r="G125" s="4" t="str">
        <f>VLOOKUP(VLOOKUP(A121,[1]Paringen!B:F,5,FALSE),Ploegen,6,FALSE)</f>
        <v>Decraene Lotus</v>
      </c>
      <c r="H125" s="7" t="s">
        <v>11</v>
      </c>
      <c r="J125" s="6">
        <v>1</v>
      </c>
      <c r="K125" s="2" t="s">
        <v>7</v>
      </c>
      <c r="L125" s="7">
        <f>IF(J125="","",1 - J125)</f>
        <v>0</v>
      </c>
    </row>
    <row r="126" spans="1:12" ht="15" customHeight="1" x14ac:dyDescent="0.25">
      <c r="H126" s="12" t="s">
        <v>20</v>
      </c>
      <c r="J126" s="6">
        <f>IF(OR(J122="",J123="",J124="",J125=""),"",SUM(J122:J125))</f>
        <v>2</v>
      </c>
      <c r="K126" s="2" t="s">
        <v>7</v>
      </c>
      <c r="L126" s="7">
        <f>IF(OR(L122="",L123="",L124="",L125=""),"",SUM(L122:L125))</f>
        <v>2</v>
      </c>
    </row>
    <row r="128" spans="1:12" ht="15" customHeight="1" x14ac:dyDescent="0.25">
      <c r="A128" s="2">
        <v>9</v>
      </c>
      <c r="B128" s="8" t="str">
        <f>CONCATENATE([1]Ploegen!$C$1," ",$A$1," ",$B$1)</f>
        <v>Colle ploegentoernooi Ronde  4</v>
      </c>
      <c r="C128" s="8"/>
    </row>
    <row r="129" spans="1:12" ht="15" customHeight="1" x14ac:dyDescent="0.25">
      <c r="A129" s="2">
        <v>1</v>
      </c>
    </row>
    <row r="130" spans="1:12" ht="15" customHeight="1" x14ac:dyDescent="0.25">
      <c r="A130" s="2">
        <f>$B$1*100+B130</f>
        <v>409</v>
      </c>
      <c r="B130" s="9">
        <f>IF($H$1="Afprinten",($A129-1)*[1]Paringen!$I$4+$A128,($A128-1)*4+$A129)</f>
        <v>9</v>
      </c>
      <c r="C130" s="9"/>
      <c r="D130" s="10" t="str">
        <f>VLOOKUP(VLOOKUP(A130,[1]Paringen!B:F,4,FALSE),Ploegen,2,FALSE)</f>
        <v>Wachtebeke 5</v>
      </c>
      <c r="E130" s="9"/>
      <c r="F130" s="11" t="s">
        <v>7</v>
      </c>
      <c r="G130" s="10" t="str">
        <f>VLOOKUP(VLOOKUP(A130,[1]Paringen!B:F,5,FALSE),Ploegen,2,FALSE)</f>
        <v>MSV-vrienden van Maurice</v>
      </c>
      <c r="K130" s="2" t="s">
        <v>9</v>
      </c>
    </row>
    <row r="131" spans="1:12" ht="15" customHeight="1" x14ac:dyDescent="0.25">
      <c r="C131" s="7">
        <v>1</v>
      </c>
      <c r="D131" s="4" t="str">
        <f>VLOOKUP(VLOOKUP(A130,[1]Paringen!B:F,4,FALSE),Ploegen,3,FALSE)</f>
        <v>Ooms Kylion</v>
      </c>
      <c r="E131" s="7" t="s">
        <v>11</v>
      </c>
      <c r="F131" s="2" t="s">
        <v>7</v>
      </c>
      <c r="G131" s="4" t="str">
        <f>VLOOKUP(VLOOKUP(A130,[1]Paringen!B:F,5,FALSE),Ploegen,3,FALSE)</f>
        <v>Dhaenens Elke</v>
      </c>
      <c r="H131" s="7" t="s">
        <v>13</v>
      </c>
      <c r="K131" s="2" t="s">
        <v>7</v>
      </c>
      <c r="L131" s="7" t="str">
        <f>IF(J131="","",1 - J131)</f>
        <v/>
      </c>
    </row>
    <row r="132" spans="1:12" ht="15" customHeight="1" x14ac:dyDescent="0.25">
      <c r="C132" s="7">
        <v>2</v>
      </c>
      <c r="D132" s="4" t="str">
        <f>VLOOKUP(VLOOKUP(A130,[1]Paringen!B:F,4,FALSE),Ploegen,4,FALSE)</f>
        <v>Karlioglu Boran</v>
      </c>
      <c r="E132" s="7" t="s">
        <v>13</v>
      </c>
      <c r="F132" s="2" t="s">
        <v>7</v>
      </c>
      <c r="G132" s="4" t="str">
        <f>VLOOKUP(VLOOKUP(A130,[1]Paringen!B:F,5,FALSE),Ploegen,4,FALSE)</f>
        <v>Dhaenens Wout</v>
      </c>
      <c r="H132" s="7" t="s">
        <v>11</v>
      </c>
      <c r="K132" s="2" t="s">
        <v>7</v>
      </c>
      <c r="L132" s="7" t="str">
        <f>IF(J132="","",1 - J132)</f>
        <v/>
      </c>
    </row>
    <row r="133" spans="1:12" ht="15" customHeight="1" x14ac:dyDescent="0.25">
      <c r="C133" s="7">
        <v>3</v>
      </c>
      <c r="D133" s="4" t="str">
        <f>VLOOKUP(VLOOKUP(A130,[1]Paringen!B:F,4,FALSE),Ploegen,5,FALSE)</f>
        <v>Goossens Lowie</v>
      </c>
      <c r="E133" s="7" t="s">
        <v>11</v>
      </c>
      <c r="F133" s="2" t="s">
        <v>7</v>
      </c>
      <c r="G133" s="4" t="str">
        <f>VLOOKUP(VLOOKUP(A130,[1]Paringen!B:F,5,FALSE),Ploegen,5,FALSE)</f>
        <v>Osaer Jarne</v>
      </c>
      <c r="H133" s="7" t="s">
        <v>13</v>
      </c>
      <c r="K133" s="2" t="s">
        <v>7</v>
      </c>
      <c r="L133" s="7" t="str">
        <f>IF(J133="","",1 - J133)</f>
        <v/>
      </c>
    </row>
    <row r="134" spans="1:12" ht="15" customHeight="1" x14ac:dyDescent="0.25">
      <c r="C134" s="7">
        <v>4</v>
      </c>
      <c r="D134" s="4" t="str">
        <f>VLOOKUP(VLOOKUP(A130,[1]Paringen!B:F,4,FALSE),Ploegen,6,FALSE)</f>
        <v>De Prycker Wannes</v>
      </c>
      <c r="E134" s="7" t="s">
        <v>13</v>
      </c>
      <c r="F134" s="2" t="s">
        <v>7</v>
      </c>
      <c r="G134" s="4" t="str">
        <f>VLOOKUP(VLOOKUP(A130,[1]Paringen!B:F,5,FALSE),Ploegen,6,FALSE)</f>
        <v>Dutré Wonder</v>
      </c>
      <c r="H134" s="7" t="s">
        <v>11</v>
      </c>
      <c r="K134" s="2" t="s">
        <v>7</v>
      </c>
      <c r="L134" s="7" t="str">
        <f>IF(J134="","",1 - J134)</f>
        <v/>
      </c>
    </row>
    <row r="135" spans="1:12" ht="15" customHeight="1" x14ac:dyDescent="0.25">
      <c r="H135" s="12" t="s">
        <v>20</v>
      </c>
      <c r="J135" s="6" t="str">
        <f>IF(OR(J131="",J132="",J133="",J134=""),"",SUM(J131:J134))</f>
        <v/>
      </c>
      <c r="K135" s="2" t="s">
        <v>7</v>
      </c>
      <c r="L135" s="7" t="str">
        <f>IF(OR(L131="",L132="",L133="",L134=""),"",SUM(L131:L134))</f>
        <v/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5"/>
  <sheetViews>
    <sheetView tabSelected="1" workbookViewId="0">
      <selection activeCell="Q9" sqref="Q9"/>
    </sheetView>
  </sheetViews>
  <sheetFormatPr defaultRowHeight="15" customHeight="1" x14ac:dyDescent="0.25"/>
  <cols>
    <col min="1" max="1" width="6.28515625" style="2" customWidth="1"/>
    <col min="2" max="2" width="4.140625" style="7" customWidth="1"/>
    <col min="3" max="3" width="1.7109375" style="7" customWidth="1"/>
    <col min="4" max="4" width="30.7109375" style="4" customWidth="1"/>
    <col min="5" max="5" width="7.7109375" style="7" customWidth="1"/>
    <col min="6" max="6" width="2.140625" style="2" bestFit="1" customWidth="1"/>
    <col min="7" max="7" width="30.7109375" style="4" customWidth="1"/>
    <col min="8" max="8" width="7.7109375" style="4" customWidth="1"/>
    <col min="9" max="9" width="2.5703125" style="2" customWidth="1"/>
    <col min="10" max="10" width="3.7109375" style="6" customWidth="1"/>
    <col min="11" max="11" width="6.42578125" style="2" bestFit="1" customWidth="1"/>
    <col min="12" max="12" width="3.7109375" style="7" customWidth="1"/>
    <col min="13" max="16384" width="9.140625" style="4"/>
  </cols>
  <sheetData>
    <row r="1" spans="1:12" ht="15" customHeight="1" x14ac:dyDescent="0.25">
      <c r="A1" s="1" t="s">
        <v>0</v>
      </c>
      <c r="B1" s="2">
        <v>5</v>
      </c>
      <c r="C1" s="2"/>
      <c r="D1" s="3" t="s">
        <v>1</v>
      </c>
      <c r="E1" s="3" t="s">
        <v>142</v>
      </c>
      <c r="G1" s="4" t="s">
        <v>3</v>
      </c>
      <c r="H1" s="5" t="s">
        <v>4</v>
      </c>
    </row>
    <row r="2" spans="1:12" ht="15" customHeight="1" x14ac:dyDescent="0.25">
      <c r="A2" s="2">
        <v>1</v>
      </c>
      <c r="B2" s="8" t="str">
        <f>CONCATENATE([1]Ploegen!$C$1," ",$A$1," ",$B$1)</f>
        <v>Colle ploegentoernooi Ronde 5</v>
      </c>
      <c r="C2" s="8"/>
    </row>
    <row r="3" spans="1:12" ht="15" customHeight="1" x14ac:dyDescent="0.25">
      <c r="A3" s="2">
        <v>1</v>
      </c>
    </row>
    <row r="4" spans="1:12" ht="15" customHeight="1" x14ac:dyDescent="0.25">
      <c r="A4" s="2">
        <f>$B$1*100+B4</f>
        <v>501</v>
      </c>
      <c r="B4" s="9">
        <f>IF($H$1="Afprinten",($A3-1)*[1]Paringen!$I$4+$A2,($A2-1)*4+$A3)</f>
        <v>1</v>
      </c>
      <c r="C4" s="9"/>
      <c r="D4" s="10" t="str">
        <f>VLOOKUP(VLOOKUP(A4,[1]Paringen!B:F,4,FALSE),Ploegen,2,FALSE)</f>
        <v>Zottegem 1</v>
      </c>
      <c r="E4" s="9"/>
      <c r="F4" s="11" t="s">
        <v>7</v>
      </c>
      <c r="G4" s="10" t="str">
        <f>VLOOKUP(VLOOKUP(A4,[1]Paringen!B:F,5,FALSE),Ploegen,2,FALSE)</f>
        <v>Wachtebeke 1</v>
      </c>
      <c r="K4" s="2" t="s">
        <v>9</v>
      </c>
    </row>
    <row r="5" spans="1:12" ht="15" customHeight="1" x14ac:dyDescent="0.25">
      <c r="C5" s="7">
        <v>1</v>
      </c>
      <c r="D5" s="4" t="str">
        <f>VLOOKUP(VLOOKUP(A4,[1]Paringen!B:F,4,FALSE),Ploegen,3,FALSE)</f>
        <v>De Schampeleire Glen</v>
      </c>
      <c r="E5" s="7" t="s">
        <v>11</v>
      </c>
      <c r="F5" s="2" t="s">
        <v>7</v>
      </c>
      <c r="G5" s="4" t="str">
        <f>VLOOKUP(VLOOKUP(A4,[1]Paringen!B:F,5,FALSE),Ploegen,3,FALSE)</f>
        <v>Grochal Joey</v>
      </c>
      <c r="H5" s="7" t="s">
        <v>13</v>
      </c>
      <c r="J5" s="6">
        <v>0.5</v>
      </c>
      <c r="K5" s="2" t="s">
        <v>7</v>
      </c>
      <c r="L5" s="7">
        <f>IF(J5="","",1 - J5)</f>
        <v>0.5</v>
      </c>
    </row>
    <row r="6" spans="1:12" ht="15" customHeight="1" x14ac:dyDescent="0.25">
      <c r="C6" s="7">
        <v>2</v>
      </c>
      <c r="D6" s="4" t="str">
        <f>VLOOKUP(VLOOKUP(A4,[1]Paringen!B:F,4,FALSE),Ploegen,4,FALSE)</f>
        <v>Roos Adrian</v>
      </c>
      <c r="E6" s="7" t="s">
        <v>13</v>
      </c>
      <c r="F6" s="2" t="s">
        <v>7</v>
      </c>
      <c r="G6" s="4" t="str">
        <f>VLOOKUP(VLOOKUP(A4,[1]Paringen!B:F,5,FALSE),Ploegen,4,FALSE)</f>
        <v>René Benoît</v>
      </c>
      <c r="H6" s="7" t="s">
        <v>11</v>
      </c>
      <c r="J6" s="6">
        <v>0.5</v>
      </c>
      <c r="K6" s="2" t="s">
        <v>7</v>
      </c>
      <c r="L6" s="7">
        <f>IF(J6="","",1 - J6)</f>
        <v>0.5</v>
      </c>
    </row>
    <row r="7" spans="1:12" ht="15" customHeight="1" x14ac:dyDescent="0.25">
      <c r="C7" s="7">
        <v>3</v>
      </c>
      <c r="D7" s="4" t="str">
        <f>VLOOKUP(VLOOKUP(A4,[1]Paringen!B:F,4,FALSE),Ploegen,5,FALSE)</f>
        <v>Roos David</v>
      </c>
      <c r="E7" s="7" t="s">
        <v>11</v>
      </c>
      <c r="F7" s="2" t="s">
        <v>7</v>
      </c>
      <c r="G7" s="4" t="str">
        <f>VLOOKUP(VLOOKUP(A4,[1]Paringen!B:F,5,FALSE),Ploegen,5,FALSE)</f>
        <v>Van Vliet Dennis</v>
      </c>
      <c r="H7" s="7" t="s">
        <v>13</v>
      </c>
      <c r="J7" s="6">
        <v>1</v>
      </c>
      <c r="K7" s="2" t="s">
        <v>7</v>
      </c>
      <c r="L7" s="7">
        <f>IF(J7="","",1 - J7)</f>
        <v>0</v>
      </c>
    </row>
    <row r="8" spans="1:12" ht="15" customHeight="1" x14ac:dyDescent="0.25">
      <c r="C8" s="7">
        <v>4</v>
      </c>
      <c r="D8" s="4" t="str">
        <f>VLOOKUP(VLOOKUP(A4,[1]Paringen!B:F,4,FALSE),Ploegen,6,FALSE)</f>
        <v>Van Melkebeke Willem</v>
      </c>
      <c r="E8" s="7" t="s">
        <v>13</v>
      </c>
      <c r="F8" s="2" t="s">
        <v>7</v>
      </c>
      <c r="G8" s="4" t="str">
        <f>VLOOKUP(VLOOKUP(A4,[1]Paringen!B:F,5,FALSE),Ploegen,6,FALSE)</f>
        <v>Audenaert Bart</v>
      </c>
      <c r="H8" s="7" t="s">
        <v>11</v>
      </c>
      <c r="J8" s="6">
        <v>0</v>
      </c>
      <c r="K8" s="2" t="s">
        <v>7</v>
      </c>
      <c r="L8" s="7">
        <f>IF(J8="","",1 - J8)</f>
        <v>1</v>
      </c>
    </row>
    <row r="9" spans="1:12" ht="15" customHeight="1" x14ac:dyDescent="0.25">
      <c r="H9" s="12" t="s">
        <v>20</v>
      </c>
      <c r="J9" s="6">
        <f>IF(OR(J5="",J6="",J7="",J8=""),"",SUM(J5:J8))</f>
        <v>2</v>
      </c>
      <c r="K9" s="2" t="s">
        <v>7</v>
      </c>
      <c r="L9" s="7">
        <f>IF(OR(L5="",L6="",L7="",L8=""),"",SUM(L5:L8))</f>
        <v>2</v>
      </c>
    </row>
    <row r="11" spans="1:12" ht="15" customHeight="1" x14ac:dyDescent="0.25">
      <c r="A11" s="2">
        <v>1</v>
      </c>
      <c r="B11" s="8" t="str">
        <f>CONCATENATE([1]Ploegen!$C$1," ",$A$1," ",$B$1)</f>
        <v>Colle ploegentoernooi Ronde 5</v>
      </c>
      <c r="C11" s="8"/>
    </row>
    <row r="12" spans="1:12" ht="15" customHeight="1" x14ac:dyDescent="0.25">
      <c r="A12" s="2">
        <v>2</v>
      </c>
    </row>
    <row r="13" spans="1:12" ht="15" customHeight="1" x14ac:dyDescent="0.25">
      <c r="A13" s="2">
        <f>$B$1*100+B13</f>
        <v>508</v>
      </c>
      <c r="B13" s="9">
        <f>IF($H$1="Afprinten",($A12-1)*[1]Paringen!$I$4+$A11,($A11-1)*4+$A12)</f>
        <v>8</v>
      </c>
      <c r="C13" s="9"/>
      <c r="D13" s="10" t="str">
        <f>VLOOKUP(VLOOKUP(A13,[1]Paringen!B:F,4,FALSE),Ploegen,2,FALSE)</f>
        <v>Jean Jaures</v>
      </c>
      <c r="E13" s="9"/>
      <c r="F13" s="11" t="s">
        <v>7</v>
      </c>
      <c r="G13" s="10" t="str">
        <f>VLOOKUP(VLOOKUP(A13,[1]Paringen!B:F,5,FALSE),Ploegen,2,FALSE)</f>
        <v>Wachtebeke 5</v>
      </c>
      <c r="K13" s="2" t="s">
        <v>9</v>
      </c>
    </row>
    <row r="14" spans="1:12" ht="15" customHeight="1" x14ac:dyDescent="0.25">
      <c r="C14" s="7">
        <v>1</v>
      </c>
      <c r="D14" s="4" t="str">
        <f>VLOOKUP(VLOOKUP(A13,[1]Paringen!B:F,4,FALSE),Ploegen,3,FALSE)</f>
        <v>Deberdt Joris</v>
      </c>
      <c r="E14" s="7" t="s">
        <v>11</v>
      </c>
      <c r="F14" s="2" t="s">
        <v>7</v>
      </c>
      <c r="G14" s="4" t="str">
        <f>VLOOKUP(VLOOKUP(A13,[1]Paringen!B:F,5,FALSE),Ploegen,3,FALSE)</f>
        <v>Ooms Kylion</v>
      </c>
      <c r="H14" s="7" t="s">
        <v>13</v>
      </c>
      <c r="J14" s="6">
        <v>1</v>
      </c>
      <c r="K14" s="2" t="s">
        <v>7</v>
      </c>
      <c r="L14" s="7">
        <f>IF(J14="","",1 - J14)</f>
        <v>0</v>
      </c>
    </row>
    <row r="15" spans="1:12" ht="15" customHeight="1" x14ac:dyDescent="0.25">
      <c r="C15" s="7">
        <v>2</v>
      </c>
      <c r="D15" s="4" t="str">
        <f>VLOOKUP(VLOOKUP(A13,[1]Paringen!B:F,4,FALSE),Ploegen,4,FALSE)</f>
        <v>Vanhauwaert Kurt</v>
      </c>
      <c r="E15" s="7" t="s">
        <v>13</v>
      </c>
      <c r="F15" s="2" t="s">
        <v>7</v>
      </c>
      <c r="G15" s="4" t="str">
        <f>VLOOKUP(VLOOKUP(A13,[1]Paringen!B:F,5,FALSE),Ploegen,4,FALSE)</f>
        <v>Karlioglu Boran</v>
      </c>
      <c r="H15" s="7" t="s">
        <v>11</v>
      </c>
      <c r="J15" s="6">
        <v>1</v>
      </c>
      <c r="K15" s="2" t="s">
        <v>7</v>
      </c>
      <c r="L15" s="7">
        <f>IF(J15="","",1 - J15)</f>
        <v>0</v>
      </c>
    </row>
    <row r="16" spans="1:12" ht="15" customHeight="1" x14ac:dyDescent="0.25">
      <c r="C16" s="7">
        <v>3</v>
      </c>
      <c r="D16" s="4" t="str">
        <f>VLOOKUP(VLOOKUP(A13,[1]Paringen!B:F,4,FALSE),Ploegen,5,FALSE)</f>
        <v>Vandevelde Koen</v>
      </c>
      <c r="E16" s="7" t="s">
        <v>11</v>
      </c>
      <c r="F16" s="2" t="s">
        <v>7</v>
      </c>
      <c r="G16" s="4" t="str">
        <f>VLOOKUP(VLOOKUP(A13,[1]Paringen!B:F,5,FALSE),Ploegen,5,FALSE)</f>
        <v>Goossens Lowie</v>
      </c>
      <c r="H16" s="7" t="s">
        <v>13</v>
      </c>
      <c r="J16" s="6">
        <v>1</v>
      </c>
      <c r="K16" s="2" t="s">
        <v>7</v>
      </c>
      <c r="L16" s="7">
        <f>IF(J16="","",1 - J16)</f>
        <v>0</v>
      </c>
    </row>
    <row r="17" spans="1:12" ht="15" customHeight="1" x14ac:dyDescent="0.25">
      <c r="C17" s="7">
        <v>4</v>
      </c>
      <c r="D17" s="4" t="str">
        <f>VLOOKUP(VLOOKUP(A13,[1]Paringen!B:F,4,FALSE),Ploegen,6,FALSE)</f>
        <v>Pisaneschi Maxime</v>
      </c>
      <c r="E17" s="7" t="s">
        <v>13</v>
      </c>
      <c r="F17" s="2" t="s">
        <v>7</v>
      </c>
      <c r="G17" s="4" t="str">
        <f>VLOOKUP(VLOOKUP(A13,[1]Paringen!B:F,5,FALSE),Ploegen,6,FALSE)</f>
        <v>De Prycker Wannes</v>
      </c>
      <c r="H17" s="7" t="s">
        <v>11</v>
      </c>
      <c r="J17" s="6">
        <v>1</v>
      </c>
      <c r="K17" s="2" t="s">
        <v>7</v>
      </c>
      <c r="L17" s="7">
        <f>IF(J17="","",1 - J17)</f>
        <v>0</v>
      </c>
    </row>
    <row r="18" spans="1:12" ht="15" customHeight="1" x14ac:dyDescent="0.25">
      <c r="H18" s="12" t="s">
        <v>20</v>
      </c>
      <c r="J18" s="6">
        <f>IF(OR(J14="",J15="",J16="",J17=""),"",SUM(J14:J17))</f>
        <v>4</v>
      </c>
      <c r="K18" s="2" t="s">
        <v>7</v>
      </c>
      <c r="L18" s="7">
        <f>IF(OR(L14="",L15="",L16="",L17=""),"",SUM(L14:L17))</f>
        <v>0</v>
      </c>
    </row>
    <row r="20" spans="1:12" ht="15" customHeight="1" x14ac:dyDescent="0.25">
      <c r="A20" s="2">
        <v>2</v>
      </c>
      <c r="B20" s="8" t="str">
        <f>CONCATENATE([1]Ploegen!$C$1," ",$A$1," ",$B$1)</f>
        <v>Colle ploegentoernooi Ronde 5</v>
      </c>
      <c r="C20" s="8"/>
    </row>
    <row r="21" spans="1:12" ht="15" customHeight="1" x14ac:dyDescent="0.25">
      <c r="A21" s="2">
        <v>1</v>
      </c>
    </row>
    <row r="22" spans="1:12" ht="15" customHeight="1" x14ac:dyDescent="0.25">
      <c r="A22" s="2">
        <f>$B$1*100+B22</f>
        <v>502</v>
      </c>
      <c r="B22" s="9">
        <f>IF($H$1="Afprinten",($A21-1)*[1]Paringen!$I$4+$A20,($A20-1)*4+$A21)</f>
        <v>2</v>
      </c>
      <c r="C22" s="9"/>
      <c r="D22" s="10" t="str">
        <f>VLOOKUP(VLOOKUP(A22,[1]Paringen!B:F,4,FALSE),Ploegen,2,FALSE)</f>
        <v>Wachtebeke 2</v>
      </c>
      <c r="E22" s="9"/>
      <c r="F22" s="11" t="s">
        <v>7</v>
      </c>
      <c r="G22" s="10" t="str">
        <f>VLOOKUP(VLOOKUP(A22,[1]Paringen!B:F,5,FALSE),Ploegen,2,FALSE)</f>
        <v>KGSRL 1</v>
      </c>
      <c r="K22" s="2" t="s">
        <v>9</v>
      </c>
    </row>
    <row r="23" spans="1:12" ht="15" customHeight="1" x14ac:dyDescent="0.25">
      <c r="C23" s="7">
        <v>1</v>
      </c>
      <c r="D23" s="4" t="str">
        <f>VLOOKUP(VLOOKUP(A22,[1]Paringen!B:F,4,FALSE),Ploegen,3,FALSE)</f>
        <v>Verschraegen Thomas</v>
      </c>
      <c r="E23" s="7" t="s">
        <v>11</v>
      </c>
      <c r="F23" s="2" t="s">
        <v>7</v>
      </c>
      <c r="G23" s="4" t="str">
        <f>VLOOKUP(VLOOKUP(A22,[1]Paringen!B:F,5,FALSE),Ploegen,3,FALSE)</f>
        <v>Vanderstricht Geert</v>
      </c>
      <c r="H23" s="7" t="s">
        <v>13</v>
      </c>
      <c r="J23" s="6">
        <v>0</v>
      </c>
      <c r="K23" s="2" t="s">
        <v>7</v>
      </c>
      <c r="L23" s="7">
        <f>IF(J23="","",1 - J23)</f>
        <v>1</v>
      </c>
    </row>
    <row r="24" spans="1:12" ht="15" customHeight="1" x14ac:dyDescent="0.25">
      <c r="C24" s="7">
        <v>2</v>
      </c>
      <c r="D24" s="4" t="str">
        <f>VLOOKUP(VLOOKUP(A22,[1]Paringen!B:F,4,FALSE),Ploegen,4,FALSE)</f>
        <v>De Pooter Ronald</v>
      </c>
      <c r="E24" s="7" t="s">
        <v>13</v>
      </c>
      <c r="F24" s="2" t="s">
        <v>7</v>
      </c>
      <c r="G24" s="4" t="str">
        <f>VLOOKUP(VLOOKUP(A22,[1]Paringen!B:F,5,FALSE),Ploegen,4,FALSE)</f>
        <v>Schalkx Johnny</v>
      </c>
      <c r="H24" s="7" t="s">
        <v>11</v>
      </c>
      <c r="J24" s="6">
        <v>0</v>
      </c>
      <c r="K24" s="2" t="s">
        <v>7</v>
      </c>
      <c r="L24" s="7">
        <f>IF(J24="","",1 - J24)</f>
        <v>1</v>
      </c>
    </row>
    <row r="25" spans="1:12" ht="15" customHeight="1" x14ac:dyDescent="0.25">
      <c r="C25" s="7">
        <v>3</v>
      </c>
      <c r="D25" s="4" t="str">
        <f>VLOOKUP(VLOOKUP(A22,[1]Paringen!B:F,4,FALSE),Ploegen,5,FALSE)</f>
        <v>Dhuyvetter Frederik</v>
      </c>
      <c r="E25" s="7" t="s">
        <v>11</v>
      </c>
      <c r="F25" s="2" t="s">
        <v>7</v>
      </c>
      <c r="G25" s="4" t="str">
        <f>VLOOKUP(VLOOKUP(A22,[1]Paringen!B:F,5,FALSE),Ploegen,5,FALSE)</f>
        <v>Goormachtigh Johan</v>
      </c>
      <c r="H25" s="7" t="s">
        <v>13</v>
      </c>
      <c r="J25" s="6">
        <v>0</v>
      </c>
      <c r="K25" s="2" t="s">
        <v>7</v>
      </c>
      <c r="L25" s="7">
        <f>IF(J25="","",1 - J25)</f>
        <v>1</v>
      </c>
    </row>
    <row r="26" spans="1:12" ht="15" customHeight="1" x14ac:dyDescent="0.25">
      <c r="C26" s="7">
        <v>4</v>
      </c>
      <c r="D26" s="4" t="str">
        <f>VLOOKUP(VLOOKUP(A22,[1]Paringen!B:F,4,FALSE),Ploegen,6,FALSE)</f>
        <v>Lahousse Wouter</v>
      </c>
      <c r="E26" s="7" t="s">
        <v>13</v>
      </c>
      <c r="F26" s="2" t="s">
        <v>7</v>
      </c>
      <c r="G26" s="4" t="str">
        <f>VLOOKUP(VLOOKUP(A22,[1]Paringen!B:F,5,FALSE),Ploegen,6,FALSE)</f>
        <v>Vanheirzeele Daniël</v>
      </c>
      <c r="H26" s="7" t="s">
        <v>11</v>
      </c>
      <c r="J26" s="6">
        <v>1</v>
      </c>
      <c r="K26" s="2" t="s">
        <v>7</v>
      </c>
      <c r="L26" s="7">
        <f>IF(J26="","",1 - J26)</f>
        <v>0</v>
      </c>
    </row>
    <row r="27" spans="1:12" ht="15" customHeight="1" x14ac:dyDescent="0.25">
      <c r="H27" s="12" t="s">
        <v>20</v>
      </c>
      <c r="J27" s="6">
        <f>IF(OR(J23="",J24="",J25="",J26=""),"",SUM(J23:J26))</f>
        <v>1</v>
      </c>
      <c r="K27" s="2" t="s">
        <v>7</v>
      </c>
      <c r="L27" s="7">
        <f>IF(OR(L23="",L24="",L25="",L26=""),"",SUM(L23:L26))</f>
        <v>3</v>
      </c>
    </row>
    <row r="29" spans="1:12" ht="15" customHeight="1" x14ac:dyDescent="0.25">
      <c r="A29" s="2">
        <v>2</v>
      </c>
      <c r="B29" s="8" t="str">
        <f>CONCATENATE([1]Ploegen!$C$1," ",$A$1," ",$B$1)</f>
        <v>Colle ploegentoernooi Ronde 5</v>
      </c>
      <c r="C29" s="8"/>
    </row>
    <row r="30" spans="1:12" ht="15" customHeight="1" x14ac:dyDescent="0.25">
      <c r="A30" s="2">
        <v>2</v>
      </c>
    </row>
    <row r="31" spans="1:12" ht="15" customHeight="1" x14ac:dyDescent="0.25">
      <c r="A31" s="2">
        <f>$B$1*100+B31</f>
        <v>509</v>
      </c>
      <c r="B31" s="9">
        <f>IF($H$1="Afprinten",($A30-1)*[1]Paringen!$I$4+$A29,($A29-1)*4+$A30)</f>
        <v>9</v>
      </c>
      <c r="C31" s="9"/>
      <c r="D31" s="10" t="str">
        <f>VLOOKUP(VLOOKUP(A31,[1]Paringen!B:F,4,FALSE),Ploegen,2,FALSE)</f>
        <v>MSV-vrienden van Maurice</v>
      </c>
      <c r="E31" s="9"/>
      <c r="F31" s="11" t="s">
        <v>7</v>
      </c>
      <c r="G31" s="10" t="str">
        <f>VLOOKUP(VLOOKUP(A31,[1]Paringen!B:F,5,FALSE),Ploegen,2,FALSE)</f>
        <v>Wachtebeke 3</v>
      </c>
      <c r="K31" s="2" t="s">
        <v>9</v>
      </c>
    </row>
    <row r="32" spans="1:12" ht="15" customHeight="1" x14ac:dyDescent="0.25">
      <c r="C32" s="7">
        <v>1</v>
      </c>
      <c r="D32" s="4" t="str">
        <f>VLOOKUP(VLOOKUP(A31,[1]Paringen!B:F,4,FALSE),Ploegen,3,FALSE)</f>
        <v>Dhaenens Elke</v>
      </c>
      <c r="E32" s="7" t="s">
        <v>11</v>
      </c>
      <c r="F32" s="2" t="s">
        <v>7</v>
      </c>
      <c r="G32" s="4" t="str">
        <f>VLOOKUP(VLOOKUP(A31,[1]Paringen!B:F,5,FALSE),Ploegen,3,FALSE)</f>
        <v>Vansteenkiste Luc</v>
      </c>
      <c r="H32" s="7" t="s">
        <v>13</v>
      </c>
      <c r="J32" s="6">
        <v>1</v>
      </c>
      <c r="K32" s="2" t="s">
        <v>7</v>
      </c>
      <c r="L32" s="7">
        <f>IF(J32="","",1 - J32)</f>
        <v>0</v>
      </c>
    </row>
    <row r="33" spans="1:12" ht="15" customHeight="1" x14ac:dyDescent="0.25">
      <c r="C33" s="7">
        <v>2</v>
      </c>
      <c r="D33" s="4" t="str">
        <f>VLOOKUP(VLOOKUP(A31,[1]Paringen!B:F,4,FALSE),Ploegen,4,FALSE)</f>
        <v>Dhaenens Wout</v>
      </c>
      <c r="E33" s="7" t="s">
        <v>13</v>
      </c>
      <c r="F33" s="2" t="s">
        <v>7</v>
      </c>
      <c r="G33" s="4" t="str">
        <f>VLOOKUP(VLOOKUP(A31,[1]Paringen!B:F,5,FALSE),Ploegen,4,FALSE)</f>
        <v>Vandesteene Wesley</v>
      </c>
      <c r="H33" s="7" t="s">
        <v>11</v>
      </c>
      <c r="J33" s="6">
        <v>0.5</v>
      </c>
      <c r="K33" s="2" t="s">
        <v>7</v>
      </c>
      <c r="L33" s="7">
        <f>IF(J33="","",1 - J33)</f>
        <v>0.5</v>
      </c>
    </row>
    <row r="34" spans="1:12" ht="15" customHeight="1" x14ac:dyDescent="0.25">
      <c r="C34" s="7">
        <v>3</v>
      </c>
      <c r="D34" s="4" t="str">
        <f>VLOOKUP(VLOOKUP(A31,[1]Paringen!B:F,4,FALSE),Ploegen,5,FALSE)</f>
        <v>Osaer Jarne</v>
      </c>
      <c r="E34" s="7" t="s">
        <v>11</v>
      </c>
      <c r="F34" s="2" t="s">
        <v>7</v>
      </c>
      <c r="G34" s="4" t="str">
        <f>VLOOKUP(VLOOKUP(A31,[1]Paringen!B:F,5,FALSE),Ploegen,5,FALSE)</f>
        <v>Claeys Patrick</v>
      </c>
      <c r="H34" s="7" t="s">
        <v>13</v>
      </c>
      <c r="J34" s="6">
        <v>0.5</v>
      </c>
      <c r="K34" s="2" t="s">
        <v>7</v>
      </c>
      <c r="L34" s="7">
        <f>IF(J34="","",1 - J34)</f>
        <v>0.5</v>
      </c>
    </row>
    <row r="35" spans="1:12" ht="15" customHeight="1" x14ac:dyDescent="0.25">
      <c r="C35" s="7">
        <v>4</v>
      </c>
      <c r="D35" s="4" t="str">
        <f>VLOOKUP(VLOOKUP(A31,[1]Paringen!B:F,4,FALSE),Ploegen,6,FALSE)</f>
        <v>Dutré Wonder</v>
      </c>
      <c r="E35" s="7" t="s">
        <v>13</v>
      </c>
      <c r="F35" s="2" t="s">
        <v>7</v>
      </c>
      <c r="G35" s="4" t="str">
        <f>VLOOKUP(VLOOKUP(A31,[1]Paringen!B:F,5,FALSE),Ploegen,6,FALSE)</f>
        <v>Rottiers Frans</v>
      </c>
      <c r="H35" s="7" t="s">
        <v>11</v>
      </c>
      <c r="J35" s="6">
        <v>1</v>
      </c>
      <c r="K35" s="2" t="s">
        <v>7</v>
      </c>
      <c r="L35" s="7">
        <f>IF(J35="","",1 - J35)</f>
        <v>0</v>
      </c>
    </row>
    <row r="36" spans="1:12" ht="15" customHeight="1" x14ac:dyDescent="0.25">
      <c r="H36" s="12" t="s">
        <v>20</v>
      </c>
      <c r="J36" s="6">
        <f>IF(OR(J32="",J33="",J34="",J35=""),"",SUM(J32:J35))</f>
        <v>3</v>
      </c>
      <c r="K36" s="2" t="s">
        <v>7</v>
      </c>
      <c r="L36" s="7">
        <f>IF(OR(L32="",L33="",L34="",L35=""),"",SUM(L32:L35))</f>
        <v>1</v>
      </c>
    </row>
    <row r="38" spans="1:12" ht="15" customHeight="1" x14ac:dyDescent="0.25">
      <c r="A38" s="2">
        <v>3</v>
      </c>
      <c r="B38" s="8" t="str">
        <f>CONCATENATE([1]Ploegen!$C$1," ",$A$1," ",$B$1)</f>
        <v>Colle ploegentoernooi Ronde 5</v>
      </c>
      <c r="C38" s="8"/>
    </row>
    <row r="39" spans="1:12" ht="15" customHeight="1" x14ac:dyDescent="0.25">
      <c r="A39" s="2">
        <v>1</v>
      </c>
    </row>
    <row r="40" spans="1:12" ht="15" customHeight="1" x14ac:dyDescent="0.25">
      <c r="A40" s="2">
        <f>$B$1*100+B40</f>
        <v>503</v>
      </c>
      <c r="B40" s="9">
        <f>IF($H$1="Afprinten",($A39-1)*[1]Paringen!$I$4+$A38,($A38-1)*4+$A39)</f>
        <v>3</v>
      </c>
      <c r="C40" s="9"/>
      <c r="D40" s="10" t="str">
        <f>VLOOKUP(VLOOKUP(A40,[1]Paringen!B:F,4,FALSE),Ploegen,2,FALSE)</f>
        <v>Moretus Hoboken 1</v>
      </c>
      <c r="E40" s="9"/>
      <c r="F40" s="11" t="s">
        <v>7</v>
      </c>
      <c r="G40" s="10" t="str">
        <f>VLOOKUP(VLOOKUP(A40,[1]Paringen!B:F,5,FALSE),Ploegen,2,FALSE)</f>
        <v>Het Vlaggenschip</v>
      </c>
      <c r="K40" s="2" t="s">
        <v>9</v>
      </c>
    </row>
    <row r="41" spans="1:12" ht="15" customHeight="1" x14ac:dyDescent="0.25">
      <c r="C41" s="7">
        <v>1</v>
      </c>
      <c r="D41" s="4" t="str">
        <f>VLOOKUP(VLOOKUP(A40,[1]Paringen!B:F,4,FALSE),Ploegen,3,FALSE)</f>
        <v>Van Bunderen Gert</v>
      </c>
      <c r="E41" s="7" t="s">
        <v>11</v>
      </c>
      <c r="F41" s="2" t="s">
        <v>7</v>
      </c>
      <c r="G41" s="4" t="str">
        <f>VLOOKUP(VLOOKUP(A40,[1]Paringen!B:F,5,FALSE),Ploegen,3,FALSE)</f>
        <v>De Waele Warre</v>
      </c>
      <c r="H41" s="7" t="s">
        <v>13</v>
      </c>
      <c r="J41" s="6">
        <v>0</v>
      </c>
      <c r="K41" s="2" t="s">
        <v>7</v>
      </c>
      <c r="L41" s="7">
        <f>IF(J41="","",1 - J41)</f>
        <v>1</v>
      </c>
    </row>
    <row r="42" spans="1:12" ht="15" customHeight="1" x14ac:dyDescent="0.25">
      <c r="C42" s="7">
        <v>2</v>
      </c>
      <c r="D42" s="4" t="str">
        <f>VLOOKUP(VLOOKUP(A40,[1]Paringen!B:F,4,FALSE),Ploegen,4,FALSE)</f>
        <v>De Hert Robert</v>
      </c>
      <c r="E42" s="7" t="s">
        <v>13</v>
      </c>
      <c r="F42" s="2" t="s">
        <v>7</v>
      </c>
      <c r="G42" s="4" t="str">
        <f>VLOOKUP(VLOOKUP(A40,[1]Paringen!B:F,5,FALSE),Ploegen,4,FALSE)</f>
        <v>Vandelacluze Ian</v>
      </c>
      <c r="H42" s="7" t="s">
        <v>11</v>
      </c>
      <c r="J42" s="6">
        <v>0</v>
      </c>
      <c r="K42" s="2" t="s">
        <v>7</v>
      </c>
      <c r="L42" s="7">
        <f>IF(J42="","",1 - J42)</f>
        <v>1</v>
      </c>
    </row>
    <row r="43" spans="1:12" ht="15" customHeight="1" x14ac:dyDescent="0.25">
      <c r="C43" s="7">
        <v>3</v>
      </c>
      <c r="D43" s="4" t="str">
        <f>VLOOKUP(VLOOKUP(A40,[1]Paringen!B:F,4,FALSE),Ploegen,5,FALSE)</f>
        <v>Vennekens Kamiel</v>
      </c>
      <c r="E43" s="7" t="s">
        <v>11</v>
      </c>
      <c r="F43" s="2" t="s">
        <v>7</v>
      </c>
      <c r="G43" s="4" t="str">
        <f>VLOOKUP(VLOOKUP(A40,[1]Paringen!B:F,5,FALSE),Ploegen,5,FALSE)</f>
        <v>Verheyen Olivier</v>
      </c>
      <c r="H43" s="7" t="s">
        <v>13</v>
      </c>
      <c r="J43" s="6">
        <v>0</v>
      </c>
      <c r="K43" s="2" t="s">
        <v>7</v>
      </c>
      <c r="L43" s="7">
        <f>IF(J43="","",1 - J43)</f>
        <v>1</v>
      </c>
    </row>
    <row r="44" spans="1:12" ht="15" customHeight="1" x14ac:dyDescent="0.25">
      <c r="C44" s="7">
        <v>4</v>
      </c>
      <c r="D44" s="4" t="str">
        <f>VLOOKUP(VLOOKUP(A40,[1]Paringen!B:F,4,FALSE),Ploegen,6,FALSE)</f>
        <v>Van den Elsacker Robert</v>
      </c>
      <c r="E44" s="7" t="s">
        <v>13</v>
      </c>
      <c r="F44" s="2" t="s">
        <v>7</v>
      </c>
      <c r="G44" s="4" t="str">
        <f>VLOOKUP(VLOOKUP(A40,[1]Paringen!B:F,5,FALSE),Ploegen,6,FALSE)</f>
        <v>Boudry William</v>
      </c>
      <c r="H44" s="7" t="s">
        <v>11</v>
      </c>
      <c r="J44" s="6">
        <v>0</v>
      </c>
      <c r="K44" s="2" t="s">
        <v>7</v>
      </c>
      <c r="L44" s="7">
        <f>IF(J44="","",1 - J44)</f>
        <v>1</v>
      </c>
    </row>
    <row r="45" spans="1:12" ht="15" customHeight="1" x14ac:dyDescent="0.25">
      <c r="H45" s="12" t="s">
        <v>20</v>
      </c>
      <c r="J45" s="6">
        <f>IF(OR(J41="",J42="",J43="",J44=""),"",SUM(J41:J44))</f>
        <v>0</v>
      </c>
      <c r="K45" s="2" t="s">
        <v>7</v>
      </c>
      <c r="L45" s="7">
        <f>IF(OR(L41="",L42="",L43="",L44=""),"",SUM(L41:L44))</f>
        <v>4</v>
      </c>
    </row>
    <row r="47" spans="1:12" ht="15" customHeight="1" x14ac:dyDescent="0.25">
      <c r="A47" s="2">
        <v>3</v>
      </c>
      <c r="B47" s="8" t="str">
        <f>CONCATENATE([1]Ploegen!$C$1," ",$A$1," ",$B$1)</f>
        <v>Colle ploegentoernooi Ronde 5</v>
      </c>
      <c r="C47" s="8"/>
    </row>
    <row r="48" spans="1:12" ht="15" customHeight="1" x14ac:dyDescent="0.25">
      <c r="A48" s="2">
        <v>2</v>
      </c>
    </row>
    <row r="49" spans="1:12" ht="15" customHeight="1" x14ac:dyDescent="0.25">
      <c r="A49" s="2">
        <f>$B$1*100+B49</f>
        <v>510</v>
      </c>
      <c r="B49" s="9">
        <f>IF($H$1="Afprinten",($A48-1)*[1]Paringen!$I$4+$A47,($A47-1)*4+$A48)</f>
        <v>10</v>
      </c>
      <c r="C49" s="9"/>
      <c r="D49" s="10" t="str">
        <f>VLOOKUP(VLOOKUP(A49,[1]Paringen!B:F,4,FALSE),Ploegen,2,FALSE)</f>
        <v>Ploeg 6</v>
      </c>
      <c r="E49" s="9"/>
      <c r="F49" s="11" t="s">
        <v>7</v>
      </c>
      <c r="G49" s="10" t="str">
        <f>VLOOKUP(VLOOKUP(A49,[1]Paringen!B:F,5,FALSE),Ploegen,2,FALSE)</f>
        <v>KGSRL 3</v>
      </c>
      <c r="K49" s="2" t="s">
        <v>9</v>
      </c>
    </row>
    <row r="50" spans="1:12" ht="15" customHeight="1" x14ac:dyDescent="0.25">
      <c r="C50" s="7">
        <v>1</v>
      </c>
      <c r="D50" s="4" t="str">
        <f>VLOOKUP(VLOOKUP(A49,[1]Paringen!B:F,4,FALSE),Ploegen,3,FALSE)</f>
        <v>Heymans Berwout</v>
      </c>
      <c r="E50" s="7" t="s">
        <v>11</v>
      </c>
      <c r="F50" s="2" t="s">
        <v>7</v>
      </c>
      <c r="G50" s="4" t="str">
        <f>VLOOKUP(VLOOKUP(A49,[1]Paringen!B:F,5,FALSE),Ploegen,3,FALSE)</f>
        <v>Meignen Gaëtan</v>
      </c>
      <c r="H50" s="7" t="s">
        <v>13</v>
      </c>
      <c r="J50" s="6">
        <v>1</v>
      </c>
      <c r="K50" s="2" t="s">
        <v>7</v>
      </c>
      <c r="L50" s="7">
        <f>IF(J50="","",1 - J50)</f>
        <v>0</v>
      </c>
    </row>
    <row r="51" spans="1:12" ht="15" customHeight="1" x14ac:dyDescent="0.25">
      <c r="C51" s="7">
        <v>2</v>
      </c>
      <c r="D51" s="4" t="str">
        <f>VLOOKUP(VLOOKUP(A49,[1]Paringen!B:F,4,FALSE),Ploegen,4,FALSE)</f>
        <v>Vanhoucke Kobe</v>
      </c>
      <c r="E51" s="7" t="s">
        <v>13</v>
      </c>
      <c r="F51" s="2" t="s">
        <v>7</v>
      </c>
      <c r="G51" s="4" t="str">
        <f>VLOOKUP(VLOOKUP(A49,[1]Paringen!B:F,5,FALSE),Ploegen,4,FALSE)</f>
        <v>Oosterlinck Luc</v>
      </c>
      <c r="H51" s="7" t="s">
        <v>11</v>
      </c>
      <c r="J51" s="6">
        <v>1</v>
      </c>
      <c r="K51" s="2" t="s">
        <v>7</v>
      </c>
      <c r="L51" s="7">
        <f>IF(J51="","",1 - J51)</f>
        <v>0</v>
      </c>
    </row>
    <row r="52" spans="1:12" ht="15" customHeight="1" x14ac:dyDescent="0.25">
      <c r="C52" s="7">
        <v>3</v>
      </c>
      <c r="D52" s="4" t="str">
        <f>VLOOKUP(VLOOKUP(A49,[1]Paringen!B:F,4,FALSE),Ploegen,5,FALSE)</f>
        <v>Slepyen Maxime</v>
      </c>
      <c r="E52" s="7" t="s">
        <v>11</v>
      </c>
      <c r="F52" s="2" t="s">
        <v>7</v>
      </c>
      <c r="G52" s="4" t="str">
        <f>VLOOKUP(VLOOKUP(A49,[1]Paringen!B:F,5,FALSE),Ploegen,5,FALSE)</f>
        <v>Petit Emilien</v>
      </c>
      <c r="H52" s="7" t="s">
        <v>13</v>
      </c>
      <c r="J52" s="6">
        <v>1</v>
      </c>
      <c r="K52" s="2" t="s">
        <v>7</v>
      </c>
      <c r="L52" s="7">
        <f>IF(J52="","",1 - J52)</f>
        <v>0</v>
      </c>
    </row>
    <row r="53" spans="1:12" ht="15" customHeight="1" x14ac:dyDescent="0.25">
      <c r="C53" s="7">
        <v>4</v>
      </c>
      <c r="D53" s="4" t="str">
        <f>VLOOKUP(VLOOKUP(A49,[1]Paringen!B:F,4,FALSE),Ploegen,6,FALSE)</f>
        <v>Niemand</v>
      </c>
      <c r="E53" s="7" t="s">
        <v>13</v>
      </c>
      <c r="F53" s="2" t="s">
        <v>7</v>
      </c>
      <c r="G53" s="4" t="str">
        <f>VLOOKUP(VLOOKUP(A49,[1]Paringen!B:F,5,FALSE),Ploegen,6,FALSE)</f>
        <v>Pannecoucke Marc</v>
      </c>
      <c r="H53" s="7" t="s">
        <v>11</v>
      </c>
      <c r="J53" s="6">
        <v>0</v>
      </c>
      <c r="K53" s="2" t="s">
        <v>7</v>
      </c>
      <c r="L53" s="7">
        <f>IF(J53="","",1 - J53)</f>
        <v>1</v>
      </c>
    </row>
    <row r="54" spans="1:12" ht="15" customHeight="1" x14ac:dyDescent="0.25">
      <c r="H54" s="12" t="s">
        <v>20</v>
      </c>
      <c r="J54" s="6">
        <f>IF(OR(J50="",J51="",J52="",J53=""),"",SUM(J50:J53))</f>
        <v>3</v>
      </c>
      <c r="K54" s="2" t="s">
        <v>7</v>
      </c>
      <c r="L54" s="7">
        <f>IF(OR(L50="",L51="",L52="",L53=""),"",SUM(L50:L53))</f>
        <v>1</v>
      </c>
    </row>
    <row r="56" spans="1:12" ht="15" customHeight="1" x14ac:dyDescent="0.25">
      <c r="A56" s="2">
        <v>4</v>
      </c>
      <c r="B56" s="8" t="str">
        <f>CONCATENATE([1]Ploegen!$C$1," ",$A$1," ",$B$1)</f>
        <v>Colle ploegentoernooi Ronde 5</v>
      </c>
      <c r="C56" s="8"/>
    </row>
    <row r="57" spans="1:12" ht="15" customHeight="1" x14ac:dyDescent="0.25">
      <c r="A57" s="2">
        <v>1</v>
      </c>
    </row>
    <row r="58" spans="1:12" ht="15" customHeight="1" x14ac:dyDescent="0.25">
      <c r="A58" s="2">
        <f>$B$1*100+B58</f>
        <v>504</v>
      </c>
      <c r="B58" s="9">
        <f>IF($H$1="Afprinten",($A57-1)*[1]Paringen!$I$4+$A56,($A56-1)*4+$A57)</f>
        <v>4</v>
      </c>
      <c r="C58" s="9"/>
      <c r="D58" s="10" t="str">
        <f>VLOOKUP(VLOOKUP(A58,[1]Paringen!B:F,4,FALSE),Ploegen,2,FALSE)</f>
        <v>Zottegem 2</v>
      </c>
      <c r="E58" s="9"/>
      <c r="F58" s="11" t="s">
        <v>7</v>
      </c>
      <c r="G58" s="10" t="str">
        <f>VLOOKUP(VLOOKUP(A58,[1]Paringen!B:F,5,FALSE),Ploegen,2,FALSE)</f>
        <v>Robin &amp; Co</v>
      </c>
      <c r="K58" s="2" t="s">
        <v>9</v>
      </c>
    </row>
    <row r="59" spans="1:12" ht="15" customHeight="1" x14ac:dyDescent="0.25">
      <c r="C59" s="7">
        <v>1</v>
      </c>
      <c r="D59" s="4" t="str">
        <f>VLOOKUP(VLOOKUP(A58,[1]Paringen!B:F,4,FALSE),Ploegen,3,FALSE)</f>
        <v>De Weird Matthias</v>
      </c>
      <c r="E59" s="7" t="s">
        <v>11</v>
      </c>
      <c r="F59" s="2" t="s">
        <v>7</v>
      </c>
      <c r="G59" s="4" t="str">
        <f>VLOOKUP(VLOOKUP(A58,[1]Paringen!B:F,5,FALSE),Ploegen,3,FALSE)</f>
        <v>Maerevoet Sim</v>
      </c>
      <c r="H59" s="7" t="s">
        <v>13</v>
      </c>
      <c r="J59" s="6">
        <v>1</v>
      </c>
      <c r="K59" s="2" t="s">
        <v>7</v>
      </c>
      <c r="L59" s="7">
        <f>IF(J59="","",1 - J59)</f>
        <v>0</v>
      </c>
    </row>
    <row r="60" spans="1:12" ht="15" customHeight="1" x14ac:dyDescent="0.25">
      <c r="C60" s="7">
        <v>2</v>
      </c>
      <c r="D60" s="4" t="str">
        <f>VLOOKUP(VLOOKUP(A58,[1]Paringen!B:F,4,FALSE),Ploegen,4,FALSE)</f>
        <v>Temmerman Hans</v>
      </c>
      <c r="E60" s="7" t="s">
        <v>13</v>
      </c>
      <c r="F60" s="2" t="s">
        <v>7</v>
      </c>
      <c r="G60" s="4" t="str">
        <f>VLOOKUP(VLOOKUP(A58,[1]Paringen!B:F,5,FALSE),Ploegen,4,FALSE)</f>
        <v>Dauw Sterre</v>
      </c>
      <c r="H60" s="7" t="s">
        <v>11</v>
      </c>
      <c r="J60" s="6">
        <v>0</v>
      </c>
      <c r="K60" s="2" t="s">
        <v>7</v>
      </c>
      <c r="L60" s="7">
        <f>IF(J60="","",1 - J60)</f>
        <v>1</v>
      </c>
    </row>
    <row r="61" spans="1:12" ht="15" customHeight="1" x14ac:dyDescent="0.25">
      <c r="C61" s="7">
        <v>3</v>
      </c>
      <c r="D61" s="4" t="str">
        <f>VLOOKUP(VLOOKUP(A58,[1]Paringen!B:F,4,FALSE),Ploegen,5,FALSE)</f>
        <v>Van Driessche Filiep</v>
      </c>
      <c r="E61" s="7" t="s">
        <v>11</v>
      </c>
      <c r="F61" s="2" t="s">
        <v>7</v>
      </c>
      <c r="G61" s="4" t="str">
        <f>VLOOKUP(VLOOKUP(A58,[1]Paringen!B:F,5,FALSE),Ploegen,5,FALSE)</f>
        <v>De Bock Thijs</v>
      </c>
      <c r="H61" s="7" t="s">
        <v>13</v>
      </c>
      <c r="J61" s="6">
        <v>0</v>
      </c>
      <c r="K61" s="2" t="s">
        <v>7</v>
      </c>
      <c r="L61" s="7">
        <f>IF(J61="","",1 - J61)</f>
        <v>1</v>
      </c>
    </row>
    <row r="62" spans="1:12" ht="15" customHeight="1" x14ac:dyDescent="0.25">
      <c r="C62" s="7">
        <v>4</v>
      </c>
      <c r="D62" s="4" t="str">
        <f>VLOOKUP(VLOOKUP(A58,[1]Paringen!B:F,4,FALSE),Ploegen,6,FALSE)</f>
        <v>Van Heghe Isabelle</v>
      </c>
      <c r="E62" s="7" t="s">
        <v>13</v>
      </c>
      <c r="F62" s="2" t="s">
        <v>7</v>
      </c>
      <c r="G62" s="4" t="str">
        <f>VLOOKUP(VLOOKUP(A58,[1]Paringen!B:F,5,FALSE),Ploegen,6,FALSE)</f>
        <v>Butzen Robin</v>
      </c>
      <c r="H62" s="7" t="s">
        <v>11</v>
      </c>
      <c r="J62" s="6">
        <v>0</v>
      </c>
      <c r="K62" s="2" t="s">
        <v>7</v>
      </c>
      <c r="L62" s="7">
        <f>IF(J62="","",1 - J62)</f>
        <v>1</v>
      </c>
    </row>
    <row r="63" spans="1:12" ht="15" customHeight="1" x14ac:dyDescent="0.25">
      <c r="H63" s="12" t="s">
        <v>20</v>
      </c>
      <c r="J63" s="6">
        <f>IF(OR(J59="",J60="",J61="",J62=""),"",SUM(J59:J62))</f>
        <v>1</v>
      </c>
      <c r="K63" s="2" t="s">
        <v>7</v>
      </c>
      <c r="L63" s="7">
        <f>IF(OR(L59="",L60="",L61="",L62=""),"",SUM(L59:L62))</f>
        <v>3</v>
      </c>
    </row>
    <row r="65" spans="1:12" ht="15" customHeight="1" x14ac:dyDescent="0.25">
      <c r="A65" s="2">
        <v>4</v>
      </c>
      <c r="B65" s="8" t="str">
        <f>CONCATENATE([1]Ploegen!$C$1," ",$A$1," ",$B$1)</f>
        <v>Colle ploegentoernooi Ronde 5</v>
      </c>
      <c r="C65" s="8"/>
    </row>
    <row r="66" spans="1:12" ht="15" customHeight="1" x14ac:dyDescent="0.25">
      <c r="A66" s="2">
        <v>2</v>
      </c>
    </row>
    <row r="67" spans="1:12" ht="15" customHeight="1" x14ac:dyDescent="0.25">
      <c r="A67" s="2">
        <f>$B$1*100+B67</f>
        <v>511</v>
      </c>
      <c r="B67" s="9">
        <f>IF($H$1="Afprinten",($A66-1)*[1]Paringen!$I$4+$A65,($A65-1)*4+$A66)</f>
        <v>11</v>
      </c>
      <c r="C67" s="9"/>
      <c r="D67" s="10" t="str">
        <f>VLOOKUP(VLOOKUP(A67,[1]Paringen!B:F,4,FALSE),Ploegen,2,FALSE)</f>
        <v>Minimasters</v>
      </c>
      <c r="E67" s="9"/>
      <c r="F67" s="11" t="s">
        <v>7</v>
      </c>
      <c r="G67" s="10" t="str">
        <f>VLOOKUP(VLOOKUP(A67,[1]Paringen!B:F,5,FALSE),Ploegen,2,FALSE)</f>
        <v>#WijzijnMSV</v>
      </c>
      <c r="K67" s="2" t="s">
        <v>9</v>
      </c>
    </row>
    <row r="68" spans="1:12" ht="15" customHeight="1" x14ac:dyDescent="0.25">
      <c r="C68" s="7">
        <v>1</v>
      </c>
      <c r="D68" s="4" t="str">
        <f>VLOOKUP(VLOOKUP(A67,[1]Paringen!B:F,4,FALSE),Ploegen,3,FALSE)</f>
        <v>Dewever Niel</v>
      </c>
      <c r="E68" s="7" t="s">
        <v>11</v>
      </c>
      <c r="F68" s="2" t="s">
        <v>7</v>
      </c>
      <c r="G68" s="4" t="str">
        <f>VLOOKUP(VLOOKUP(A67,[1]Paringen!B:F,5,FALSE),Ploegen,3,FALSE)</f>
        <v>Engels Kurt</v>
      </c>
      <c r="H68" s="7" t="s">
        <v>13</v>
      </c>
      <c r="J68" s="6">
        <v>0</v>
      </c>
      <c r="K68" s="2" t="s">
        <v>7</v>
      </c>
      <c r="L68" s="7">
        <f>IF(J68="","",1 - J68)</f>
        <v>1</v>
      </c>
    </row>
    <row r="69" spans="1:12" ht="15" customHeight="1" x14ac:dyDescent="0.25">
      <c r="C69" s="7">
        <v>2</v>
      </c>
      <c r="D69" s="4" t="str">
        <f>VLOOKUP(VLOOKUP(A67,[1]Paringen!B:F,4,FALSE),Ploegen,4,FALSE)</f>
        <v>Decraene Jade</v>
      </c>
      <c r="E69" s="7" t="s">
        <v>13</v>
      </c>
      <c r="F69" s="2" t="s">
        <v>7</v>
      </c>
      <c r="G69" s="4" t="str">
        <f>VLOOKUP(VLOOKUP(A67,[1]Paringen!B:F,5,FALSE),Ploegen,4,FALSE)</f>
        <v>Van Verdegem Wesley</v>
      </c>
      <c r="H69" s="7" t="s">
        <v>11</v>
      </c>
      <c r="J69" s="6">
        <v>0</v>
      </c>
      <c r="K69" s="2" t="s">
        <v>7</v>
      </c>
      <c r="L69" s="7">
        <f>IF(J69="","",1 - J69)</f>
        <v>1</v>
      </c>
    </row>
    <row r="70" spans="1:12" ht="15" customHeight="1" x14ac:dyDescent="0.25">
      <c r="C70" s="7">
        <v>3</v>
      </c>
      <c r="D70" s="4" t="str">
        <f>VLOOKUP(VLOOKUP(A67,[1]Paringen!B:F,4,FALSE),Ploegen,5,FALSE)</f>
        <v>Decraene Merlijn</v>
      </c>
      <c r="E70" s="7" t="s">
        <v>11</v>
      </c>
      <c r="F70" s="2" t="s">
        <v>7</v>
      </c>
      <c r="G70" s="4" t="str">
        <f>VLOOKUP(VLOOKUP(A67,[1]Paringen!B:F,5,FALSE),Ploegen,5,FALSE)</f>
        <v>Goederson Martijn</v>
      </c>
      <c r="H70" s="7" t="s">
        <v>13</v>
      </c>
      <c r="J70" s="6">
        <v>0</v>
      </c>
      <c r="K70" s="2" t="s">
        <v>7</v>
      </c>
      <c r="L70" s="7">
        <f>IF(J70="","",1 - J70)</f>
        <v>1</v>
      </c>
    </row>
    <row r="71" spans="1:12" ht="15" customHeight="1" x14ac:dyDescent="0.25">
      <c r="C71" s="7">
        <v>4</v>
      </c>
      <c r="D71" s="4" t="str">
        <f>VLOOKUP(VLOOKUP(A67,[1]Paringen!B:F,4,FALSE),Ploegen,6,FALSE)</f>
        <v>Decraene Lotus</v>
      </c>
      <c r="E71" s="7" t="s">
        <v>13</v>
      </c>
      <c r="F71" s="2" t="s">
        <v>7</v>
      </c>
      <c r="G71" s="4" t="str">
        <f>VLOOKUP(VLOOKUP(A67,[1]Paringen!B:F,5,FALSE),Ploegen,6,FALSE)</f>
        <v>Van De Geuchte Sofie</v>
      </c>
      <c r="H71" s="7" t="s">
        <v>11</v>
      </c>
      <c r="J71" s="6">
        <v>0</v>
      </c>
      <c r="K71" s="2" t="s">
        <v>7</v>
      </c>
      <c r="L71" s="7">
        <f>IF(J71="","",1 - J71)</f>
        <v>1</v>
      </c>
    </row>
    <row r="72" spans="1:12" ht="15" customHeight="1" x14ac:dyDescent="0.25">
      <c r="H72" s="12" t="s">
        <v>20</v>
      </c>
      <c r="J72" s="6">
        <f>IF(OR(J68="",J69="",J70="",J71=""),"",SUM(J68:J71))</f>
        <v>0</v>
      </c>
      <c r="K72" s="2" t="s">
        <v>7</v>
      </c>
      <c r="L72" s="7">
        <f>IF(OR(L68="",L69="",L70="",L71=""),"",SUM(L68:L71))</f>
        <v>4</v>
      </c>
    </row>
    <row r="74" spans="1:12" ht="15" customHeight="1" x14ac:dyDescent="0.25">
      <c r="A74" s="2">
        <v>5</v>
      </c>
      <c r="B74" s="8" t="str">
        <f>CONCATENATE([1]Ploegen!$C$1," ",$A$1," ",$B$1)</f>
        <v>Colle ploegentoernooi Ronde 5</v>
      </c>
      <c r="C74" s="8"/>
    </row>
    <row r="75" spans="1:12" ht="15" customHeight="1" x14ac:dyDescent="0.25">
      <c r="A75" s="2">
        <v>1</v>
      </c>
    </row>
    <row r="76" spans="1:12" ht="15" customHeight="1" x14ac:dyDescent="0.25">
      <c r="A76" s="2">
        <f>$B$1*100+B76</f>
        <v>505</v>
      </c>
      <c r="B76" s="9">
        <f>IF($H$1="Afprinten",($A75-1)*[1]Paringen!$I$4+$A74,($A74-1)*4+$A75)</f>
        <v>5</v>
      </c>
      <c r="C76" s="9"/>
      <c r="D76" s="10" t="str">
        <f>VLOOKUP(VLOOKUP(A76,[1]Paringen!B:F,4,FALSE),Ploegen,2,FALSE)</f>
        <v>De Buffalo's</v>
      </c>
      <c r="E76" s="9"/>
      <c r="F76" s="11" t="s">
        <v>7</v>
      </c>
      <c r="G76" s="10" t="str">
        <f>VLOOKUP(VLOOKUP(A76,[1]Paringen!B:F,5,FALSE),Ploegen,2,FALSE)</f>
        <v>De Mercatel 2</v>
      </c>
      <c r="K76" s="2" t="s">
        <v>9</v>
      </c>
    </row>
    <row r="77" spans="1:12" ht="15" customHeight="1" x14ac:dyDescent="0.25">
      <c r="C77" s="7">
        <v>1</v>
      </c>
      <c r="D77" s="4" t="str">
        <f>VLOOKUP(VLOOKUP(A76,[1]Paringen!B:F,4,FALSE),Ploegen,3,FALSE)</f>
        <v>Mauquoy Alain</v>
      </c>
      <c r="E77" s="7" t="s">
        <v>11</v>
      </c>
      <c r="F77" s="2" t="s">
        <v>7</v>
      </c>
      <c r="G77" s="4" t="str">
        <f>VLOOKUP(VLOOKUP(A76,[1]Paringen!B:F,5,FALSE),Ploegen,3,FALSE)</f>
        <v>Musabayeva Diana</v>
      </c>
      <c r="H77" s="7" t="s">
        <v>13</v>
      </c>
      <c r="J77" s="6">
        <v>0.5</v>
      </c>
      <c r="K77" s="2" t="s">
        <v>7</v>
      </c>
      <c r="L77" s="7">
        <f>IF(J77="","",1 - J77)</f>
        <v>0.5</v>
      </c>
    </row>
    <row r="78" spans="1:12" ht="15" customHeight="1" x14ac:dyDescent="0.25">
      <c r="C78" s="7">
        <v>2</v>
      </c>
      <c r="D78" s="4" t="str">
        <f>VLOOKUP(VLOOKUP(A76,[1]Paringen!B:F,4,FALSE),Ploegen,4,FALSE)</f>
        <v>Van Hoecke Luc</v>
      </c>
      <c r="E78" s="7" t="s">
        <v>13</v>
      </c>
      <c r="F78" s="2" t="s">
        <v>7</v>
      </c>
      <c r="G78" s="4" t="str">
        <f>VLOOKUP(VLOOKUP(A76,[1]Paringen!B:F,5,FALSE),Ploegen,4,FALSE)</f>
        <v>Burssens Ruben</v>
      </c>
      <c r="H78" s="7" t="s">
        <v>11</v>
      </c>
      <c r="J78" s="6">
        <v>1</v>
      </c>
      <c r="K78" s="2" t="s">
        <v>7</v>
      </c>
      <c r="L78" s="7">
        <f>IF(J78="","",1 - J78)</f>
        <v>0</v>
      </c>
    </row>
    <row r="79" spans="1:12" ht="15" customHeight="1" x14ac:dyDescent="0.25">
      <c r="C79" s="7">
        <v>3</v>
      </c>
      <c r="D79" s="4" t="str">
        <f>VLOOKUP(VLOOKUP(A76,[1]Paringen!B:F,4,FALSE),Ploegen,5,FALSE)</f>
        <v>Gregoir Dirk</v>
      </c>
      <c r="E79" s="7" t="s">
        <v>11</v>
      </c>
      <c r="F79" s="2" t="s">
        <v>7</v>
      </c>
      <c r="G79" s="4" t="str">
        <f>VLOOKUP(VLOOKUP(A76,[1]Paringen!B:F,5,FALSE),Ploegen,5,FALSE)</f>
        <v>Musabayev Maxim</v>
      </c>
      <c r="H79" s="7" t="s">
        <v>13</v>
      </c>
      <c r="J79" s="6">
        <v>0.5</v>
      </c>
      <c r="K79" s="2" t="s">
        <v>7</v>
      </c>
      <c r="L79" s="7">
        <f>IF(J79="","",1 - J79)</f>
        <v>0.5</v>
      </c>
    </row>
    <row r="80" spans="1:12" ht="15" customHeight="1" x14ac:dyDescent="0.25">
      <c r="C80" s="7">
        <v>4</v>
      </c>
      <c r="D80" s="4" t="str">
        <f>VLOOKUP(VLOOKUP(A76,[1]Paringen!B:F,4,FALSE),Ploegen,6,FALSE)</f>
        <v>Klijsen Yvonne</v>
      </c>
      <c r="E80" s="7" t="s">
        <v>13</v>
      </c>
      <c r="F80" s="2" t="s">
        <v>7</v>
      </c>
      <c r="G80" s="4" t="str">
        <f>VLOOKUP(VLOOKUP(A76,[1]Paringen!B:F,5,FALSE),Ploegen,6,FALSE)</f>
        <v>Burssens Maya</v>
      </c>
      <c r="H80" s="7" t="s">
        <v>11</v>
      </c>
      <c r="J80" s="6">
        <v>0</v>
      </c>
      <c r="K80" s="2" t="s">
        <v>7</v>
      </c>
      <c r="L80" s="7">
        <f>IF(J80="","",1 - J80)</f>
        <v>1</v>
      </c>
    </row>
    <row r="81" spans="1:12" ht="15" customHeight="1" x14ac:dyDescent="0.25">
      <c r="H81" s="12" t="s">
        <v>20</v>
      </c>
      <c r="J81" s="6">
        <f>IF(OR(J77="",J78="",J79="",J80=""),"",SUM(J77:J80))</f>
        <v>2</v>
      </c>
      <c r="K81" s="2" t="s">
        <v>7</v>
      </c>
      <c r="L81" s="7">
        <f>IF(OR(L77="",L78="",L79="",L80=""),"",SUM(L77:L80))</f>
        <v>2</v>
      </c>
    </row>
    <row r="83" spans="1:12" ht="15" customHeight="1" x14ac:dyDescent="0.25">
      <c r="A83" s="2">
        <v>5</v>
      </c>
      <c r="B83" s="8" t="str">
        <f>CONCATENATE([1]Ploegen!$C$1," ",$A$1," ",$B$1)</f>
        <v>Colle ploegentoernooi Ronde 5</v>
      </c>
      <c r="C83" s="8"/>
    </row>
    <row r="84" spans="1:12" ht="15" customHeight="1" x14ac:dyDescent="0.25">
      <c r="A84" s="2">
        <v>2</v>
      </c>
    </row>
    <row r="85" spans="1:12" ht="15" customHeight="1" x14ac:dyDescent="0.25">
      <c r="A85" s="2">
        <f>$B$1*100+B85</f>
        <v>512</v>
      </c>
      <c r="B85" s="9">
        <f>IF($H$1="Afprinten",($A84-1)*[1]Paringen!$I$4+$A83,($A83-1)*4+$A84)</f>
        <v>12</v>
      </c>
      <c r="C85" s="9"/>
      <c r="D85" s="10" t="str">
        <f>VLOOKUP(VLOOKUP(A85,[1]Paringen!B:F,4,FALSE),Ploegen,2,FALSE)</f>
        <v>Zottegem 3</v>
      </c>
      <c r="E85" s="9"/>
      <c r="F85" s="11" t="s">
        <v>7</v>
      </c>
      <c r="G85" s="10" t="str">
        <f>VLOOKUP(VLOOKUP(A85,[1]Paringen!B:F,5,FALSE),Ploegen,2,FALSE)</f>
        <v>De Mercatel 1</v>
      </c>
      <c r="K85" s="2" t="s">
        <v>9</v>
      </c>
    </row>
    <row r="86" spans="1:12" ht="15" customHeight="1" x14ac:dyDescent="0.25">
      <c r="C86" s="7">
        <v>1</v>
      </c>
      <c r="D86" s="4" t="str">
        <f>VLOOKUP(VLOOKUP(A85,[1]Paringen!B:F,4,FALSE),Ploegen,3,FALSE)</f>
        <v>De Bode Joren</v>
      </c>
      <c r="E86" s="7" t="s">
        <v>11</v>
      </c>
      <c r="F86" s="2" t="s">
        <v>7</v>
      </c>
      <c r="G86" s="4" t="str">
        <f>VLOOKUP(VLOOKUP(A85,[1]Paringen!B:F,5,FALSE),Ploegen,3,FALSE)</f>
        <v>Lambrechts Luc</v>
      </c>
      <c r="H86" s="7" t="s">
        <v>13</v>
      </c>
      <c r="J86" s="6">
        <v>1</v>
      </c>
      <c r="K86" s="2" t="s">
        <v>7</v>
      </c>
      <c r="L86" s="7">
        <f>IF(J86="","",1 - J86)</f>
        <v>0</v>
      </c>
    </row>
    <row r="87" spans="1:12" ht="15" customHeight="1" x14ac:dyDescent="0.25">
      <c r="C87" s="7">
        <v>2</v>
      </c>
      <c r="D87" s="4" t="str">
        <f>VLOOKUP(VLOOKUP(A85,[1]Paringen!B:F,4,FALSE),Ploegen,4,FALSE)</f>
        <v>Fauconner Nick</v>
      </c>
      <c r="E87" s="7" t="s">
        <v>13</v>
      </c>
      <c r="F87" s="2" t="s">
        <v>7</v>
      </c>
      <c r="G87" s="4" t="str">
        <f>VLOOKUP(VLOOKUP(A85,[1]Paringen!B:F,5,FALSE),Ploegen,4,FALSE)</f>
        <v>Burssens Jorian</v>
      </c>
      <c r="H87" s="7" t="s">
        <v>11</v>
      </c>
      <c r="J87" s="6">
        <v>0</v>
      </c>
      <c r="K87" s="2" t="s">
        <v>7</v>
      </c>
      <c r="L87" s="7">
        <f>IF(J87="","",1 - J87)</f>
        <v>1</v>
      </c>
    </row>
    <row r="88" spans="1:12" ht="15" customHeight="1" x14ac:dyDescent="0.25">
      <c r="C88" s="7">
        <v>3</v>
      </c>
      <c r="D88" s="4" t="str">
        <f>VLOOKUP(VLOOKUP(A85,[1]Paringen!B:F,4,FALSE),Ploegen,5,FALSE)</f>
        <v>Murania Maya</v>
      </c>
      <c r="E88" s="7" t="s">
        <v>11</v>
      </c>
      <c r="F88" s="2" t="s">
        <v>7</v>
      </c>
      <c r="G88" s="4" t="str">
        <f>VLOOKUP(VLOOKUP(A85,[1]Paringen!B:F,5,FALSE),Ploegen,5,FALSE)</f>
        <v>Vertongen Jack</v>
      </c>
      <c r="H88" s="7" t="s">
        <v>13</v>
      </c>
      <c r="J88" s="6">
        <v>0.5</v>
      </c>
      <c r="K88" s="2" t="s">
        <v>7</v>
      </c>
      <c r="L88" s="7">
        <f>IF(J88="","",1 - J88)</f>
        <v>0.5</v>
      </c>
    </row>
    <row r="89" spans="1:12" ht="15" customHeight="1" x14ac:dyDescent="0.25">
      <c r="C89" s="7">
        <v>4</v>
      </c>
      <c r="D89" s="4" t="str">
        <f>VLOOKUP(VLOOKUP(A85,[1]Paringen!B:F,4,FALSE),Ploegen,6,FALSE)</f>
        <v>Gabriels Ebe</v>
      </c>
      <c r="E89" s="7" t="s">
        <v>13</v>
      </c>
      <c r="F89" s="2" t="s">
        <v>7</v>
      </c>
      <c r="G89" s="4" t="str">
        <f>VLOOKUP(VLOOKUP(A85,[1]Paringen!B:F,5,FALSE),Ploegen,6,FALSE)</f>
        <v>Coorevits Arthur</v>
      </c>
      <c r="H89" s="7" t="s">
        <v>11</v>
      </c>
      <c r="J89" s="6">
        <v>1</v>
      </c>
      <c r="K89" s="2" t="s">
        <v>7</v>
      </c>
      <c r="L89" s="7">
        <f>IF(J89="","",1 - J89)</f>
        <v>0</v>
      </c>
    </row>
    <row r="90" spans="1:12" ht="15" customHeight="1" x14ac:dyDescent="0.25">
      <c r="H90" s="12" t="s">
        <v>20</v>
      </c>
      <c r="J90" s="6">
        <f>IF(OR(J86="",J87="",J88="",J89=""),"",SUM(J86:J89))</f>
        <v>2.5</v>
      </c>
      <c r="K90" s="2" t="s">
        <v>7</v>
      </c>
      <c r="L90" s="7">
        <f>IF(OR(L86="",L87="",L88="",L89=""),"",SUM(L86:L89))</f>
        <v>1.5</v>
      </c>
    </row>
    <row r="92" spans="1:12" ht="15" customHeight="1" x14ac:dyDescent="0.25">
      <c r="A92" s="2">
        <v>6</v>
      </c>
      <c r="B92" s="8" t="str">
        <f>CONCATENATE([1]Ploegen!$C$1," ",$A$1," ",$B$1)</f>
        <v>Colle ploegentoernooi Ronde 5</v>
      </c>
      <c r="C92" s="8"/>
    </row>
    <row r="93" spans="1:12" ht="15" customHeight="1" x14ac:dyDescent="0.25">
      <c r="A93" s="2">
        <v>1</v>
      </c>
    </row>
    <row r="94" spans="1:12" ht="15" customHeight="1" x14ac:dyDescent="0.25">
      <c r="A94" s="2">
        <f>$B$1*100+B94</f>
        <v>506</v>
      </c>
      <c r="B94" s="9">
        <f>IF($H$1="Afprinten",($A93-1)*[1]Paringen!$I$4+$A92,($A92-1)*4+$A93)</f>
        <v>6</v>
      </c>
      <c r="C94" s="9"/>
      <c r="D94" s="10" t="str">
        <f>VLOOKUP(VLOOKUP(A94,[1]Paringen!B:F,4,FALSE),Ploegen,2,FALSE)</f>
        <v>KGSRL 2</v>
      </c>
      <c r="E94" s="9"/>
      <c r="F94" s="11" t="s">
        <v>7</v>
      </c>
      <c r="G94" s="10" t="str">
        <f>VLOOKUP(VLOOKUP(A94,[1]Paringen!B:F,5,FALSE),Ploegen,2,FALSE)</f>
        <v>Beveren</v>
      </c>
      <c r="K94" s="2" t="s">
        <v>9</v>
      </c>
    </row>
    <row r="95" spans="1:12" ht="15" customHeight="1" x14ac:dyDescent="0.25">
      <c r="C95" s="7">
        <v>1</v>
      </c>
      <c r="D95" s="4" t="str">
        <f>VLOOKUP(VLOOKUP(A94,[1]Paringen!B:F,4,FALSE),Ploegen,3,FALSE)</f>
        <v>Adrians Peter</v>
      </c>
      <c r="E95" s="7" t="s">
        <v>11</v>
      </c>
      <c r="F95" s="2" t="s">
        <v>7</v>
      </c>
      <c r="G95" s="4" t="str">
        <f>VLOOKUP(VLOOKUP(A94,[1]Paringen!B:F,5,FALSE),Ploegen,3,FALSE)</f>
        <v>Boons Bert</v>
      </c>
      <c r="H95" s="7" t="s">
        <v>13</v>
      </c>
      <c r="J95" s="6">
        <v>0</v>
      </c>
      <c r="K95" s="2" t="s">
        <v>7</v>
      </c>
      <c r="L95" s="7">
        <f>IF(J95="","",1 - J95)</f>
        <v>1</v>
      </c>
    </row>
    <row r="96" spans="1:12" ht="15" customHeight="1" x14ac:dyDescent="0.25">
      <c r="C96" s="7">
        <v>2</v>
      </c>
      <c r="D96" s="4" t="str">
        <f>VLOOKUP(VLOOKUP(A94,[1]Paringen!B:F,4,FALSE),Ploegen,4,FALSE)</f>
        <v>Valère De Buck</v>
      </c>
      <c r="E96" s="7" t="s">
        <v>13</v>
      </c>
      <c r="F96" s="2" t="s">
        <v>7</v>
      </c>
      <c r="G96" s="4" t="str">
        <f>VLOOKUP(VLOOKUP(A94,[1]Paringen!B:F,5,FALSE),Ploegen,4,FALSE)</f>
        <v>Schillemans Willy</v>
      </c>
      <c r="H96" s="7" t="s">
        <v>11</v>
      </c>
      <c r="J96" s="6">
        <v>1</v>
      </c>
      <c r="K96" s="2" t="s">
        <v>7</v>
      </c>
      <c r="L96" s="7">
        <f>IF(J96="","",1 - J96)</f>
        <v>0</v>
      </c>
    </row>
    <row r="97" spans="1:12" ht="15" customHeight="1" x14ac:dyDescent="0.25">
      <c r="C97" s="7">
        <v>3</v>
      </c>
      <c r="D97" s="4" t="str">
        <f>VLOOKUP(VLOOKUP(A94,[1]Paringen!B:F,4,FALSE),Ploegen,5,FALSE)</f>
        <v>Van Muylem Tom</v>
      </c>
      <c r="E97" s="7" t="s">
        <v>11</v>
      </c>
      <c r="F97" s="2" t="s">
        <v>7</v>
      </c>
      <c r="G97" s="4" t="str">
        <f>VLOOKUP(VLOOKUP(A94,[1]Paringen!B:F,5,FALSE),Ploegen,5,FALSE)</f>
        <v>Verbruggen David</v>
      </c>
      <c r="H97" s="7" t="s">
        <v>13</v>
      </c>
      <c r="J97" s="6">
        <v>1</v>
      </c>
      <c r="K97" s="2" t="s">
        <v>7</v>
      </c>
      <c r="L97" s="7">
        <f>IF(J97="","",1 - J97)</f>
        <v>0</v>
      </c>
    </row>
    <row r="98" spans="1:12" ht="15" customHeight="1" x14ac:dyDescent="0.25">
      <c r="C98" s="7">
        <v>4</v>
      </c>
      <c r="D98" s="4" t="str">
        <f>VLOOKUP(VLOOKUP(A94,[1]Paringen!B:F,4,FALSE),Ploegen,6,FALSE)</f>
        <v>Wagner Hans</v>
      </c>
      <c r="E98" s="7" t="s">
        <v>13</v>
      </c>
      <c r="F98" s="2" t="s">
        <v>7</v>
      </c>
      <c r="G98" s="4" t="str">
        <f>VLOOKUP(VLOOKUP(A94,[1]Paringen!B:F,5,FALSE),Ploegen,6,FALSE)</f>
        <v>Vangenechten Bas</v>
      </c>
      <c r="H98" s="7" t="s">
        <v>11</v>
      </c>
      <c r="J98" s="6">
        <v>1</v>
      </c>
      <c r="K98" s="2" t="s">
        <v>7</v>
      </c>
      <c r="L98" s="7">
        <f>IF(J98="","",1 - J98)</f>
        <v>0</v>
      </c>
    </row>
    <row r="99" spans="1:12" ht="15" customHeight="1" x14ac:dyDescent="0.25">
      <c r="H99" s="12" t="s">
        <v>20</v>
      </c>
      <c r="J99" s="6">
        <f>IF(OR(J95="",J96="",J97="",J98=""),"",SUM(J95:J98))</f>
        <v>3</v>
      </c>
      <c r="K99" s="2" t="s">
        <v>7</v>
      </c>
      <c r="L99" s="7">
        <f>IF(OR(L95="",L96="",L97="",L98=""),"",SUM(L95:L98))</f>
        <v>1</v>
      </c>
    </row>
    <row r="101" spans="1:12" ht="15" customHeight="1" x14ac:dyDescent="0.25">
      <c r="A101" s="2">
        <v>6</v>
      </c>
      <c r="B101" s="8" t="str">
        <f>CONCATENATE([1]Ploegen!$C$1," ",$A$1," ",$B$1)</f>
        <v>Colle ploegentoernooi Ronde 5</v>
      </c>
      <c r="C101" s="8"/>
    </row>
    <row r="102" spans="1:12" ht="15" customHeight="1" x14ac:dyDescent="0.25">
      <c r="A102" s="2">
        <v>2</v>
      </c>
    </row>
    <row r="103" spans="1:12" ht="15" customHeight="1" x14ac:dyDescent="0.25">
      <c r="A103" s="2">
        <f>$B$1*100+B103</f>
        <v>513</v>
      </c>
      <c r="B103" s="9">
        <f>IF($H$1="Afprinten",($A102-1)*[1]Paringen!$I$4+$A101,($A101-1)*4+$A102)</f>
        <v>13</v>
      </c>
      <c r="C103" s="9"/>
      <c r="D103" s="10" t="str">
        <f>VLOOKUP(VLOOKUP(A103,[1]Paringen!B:F,4,FALSE),Ploegen,2,FALSE)</f>
        <v>KGSRL 4</v>
      </c>
      <c r="E103" s="9"/>
      <c r="F103" s="11" t="s">
        <v>7</v>
      </c>
      <c r="G103" s="10" t="str">
        <f>VLOOKUP(VLOOKUP(A103,[1]Paringen!B:F,5,FALSE),Ploegen,2,FALSE)</f>
        <v>Wachtebeke 4</v>
      </c>
      <c r="K103" s="2" t="s">
        <v>9</v>
      </c>
    </row>
    <row r="104" spans="1:12" ht="15" customHeight="1" x14ac:dyDescent="0.25">
      <c r="C104" s="7">
        <v>1</v>
      </c>
      <c r="D104" s="4" t="str">
        <f>VLOOKUP(VLOOKUP(A103,[1]Paringen!B:F,4,FALSE),Ploegen,3,FALSE)</f>
        <v>Goethals Philippe</v>
      </c>
      <c r="E104" s="7" t="s">
        <v>11</v>
      </c>
      <c r="F104" s="2" t="s">
        <v>7</v>
      </c>
      <c r="G104" s="4" t="str">
        <f>VLOOKUP(VLOOKUP(A103,[1]Paringen!B:F,5,FALSE),Ploegen,3,FALSE)</f>
        <v>Droesbeke Patrick</v>
      </c>
      <c r="H104" s="7" t="s">
        <v>13</v>
      </c>
      <c r="J104" s="6">
        <v>0</v>
      </c>
      <c r="K104" s="2" t="s">
        <v>7</v>
      </c>
      <c r="L104" s="7">
        <f>IF(J104="","",1 - J104)</f>
        <v>1</v>
      </c>
    </row>
    <row r="105" spans="1:12" ht="15" customHeight="1" x14ac:dyDescent="0.25">
      <c r="C105" s="7">
        <v>2</v>
      </c>
      <c r="D105" s="4" t="str">
        <f>VLOOKUP(VLOOKUP(A103,[1]Paringen!B:F,4,FALSE),Ploegen,4,FALSE)</f>
        <v>Inghelbrecht Veronique</v>
      </c>
      <c r="E105" s="7" t="s">
        <v>13</v>
      </c>
      <c r="F105" s="2" t="s">
        <v>7</v>
      </c>
      <c r="G105" s="4" t="str">
        <f>VLOOKUP(VLOOKUP(A103,[1]Paringen!B:F,5,FALSE),Ploegen,4,FALSE)</f>
        <v>Olieslager Max</v>
      </c>
      <c r="H105" s="7" t="s">
        <v>11</v>
      </c>
      <c r="J105" s="6">
        <v>1</v>
      </c>
      <c r="K105" s="2" t="s">
        <v>7</v>
      </c>
      <c r="L105" s="7">
        <f>IF(J105="","",1 - J105)</f>
        <v>0</v>
      </c>
    </row>
    <row r="106" spans="1:12" ht="15" customHeight="1" x14ac:dyDescent="0.25">
      <c r="C106" s="7">
        <v>3</v>
      </c>
      <c r="D106" s="4" t="str">
        <f>VLOOKUP(VLOOKUP(A103,[1]Paringen!B:F,4,FALSE),Ploegen,5,FALSE)</f>
        <v>Roels Sofie</v>
      </c>
      <c r="E106" s="7" t="s">
        <v>11</v>
      </c>
      <c r="F106" s="2" t="s">
        <v>7</v>
      </c>
      <c r="G106" s="4" t="str">
        <f>VLOOKUP(VLOOKUP(A103,[1]Paringen!B:F,5,FALSE),Ploegen,5,FALSE)</f>
        <v>Olieslager Alex</v>
      </c>
      <c r="H106" s="7" t="s">
        <v>13</v>
      </c>
      <c r="J106" s="6">
        <v>0</v>
      </c>
      <c r="K106" s="2" t="s">
        <v>7</v>
      </c>
      <c r="L106" s="7">
        <f>IF(J106="","",1 - J106)</f>
        <v>1</v>
      </c>
    </row>
    <row r="107" spans="1:12" ht="15" customHeight="1" x14ac:dyDescent="0.25">
      <c r="C107" s="7">
        <v>4</v>
      </c>
      <c r="D107" s="4" t="str">
        <f>VLOOKUP(VLOOKUP(A103,[1]Paringen!B:F,4,FALSE),Ploegen,6,FALSE)</f>
        <v>Roels Robert</v>
      </c>
      <c r="E107" s="7" t="s">
        <v>13</v>
      </c>
      <c r="F107" s="2" t="s">
        <v>7</v>
      </c>
      <c r="G107" s="4" t="str">
        <f>VLOOKUP(VLOOKUP(A103,[1]Paringen!B:F,5,FALSE),Ploegen,6,FALSE)</f>
        <v>Maes Jasper</v>
      </c>
      <c r="H107" s="7" t="s">
        <v>11</v>
      </c>
      <c r="J107" s="6">
        <v>1</v>
      </c>
      <c r="K107" s="2" t="s">
        <v>7</v>
      </c>
      <c r="L107" s="7">
        <f>IF(J107="","",1 - J107)</f>
        <v>0</v>
      </c>
    </row>
    <row r="108" spans="1:12" ht="15" customHeight="1" x14ac:dyDescent="0.25">
      <c r="H108" s="12" t="s">
        <v>20</v>
      </c>
      <c r="J108" s="6">
        <f>IF(OR(J104="",J105="",J106="",J107=""),"",SUM(J104:J107))</f>
        <v>2</v>
      </c>
      <c r="K108" s="2" t="s">
        <v>7</v>
      </c>
      <c r="L108" s="7">
        <f>IF(OR(L104="",L105="",L106="",L107=""),"",SUM(L104:L107))</f>
        <v>2</v>
      </c>
    </row>
    <row r="110" spans="1:12" ht="15" customHeight="1" x14ac:dyDescent="0.25">
      <c r="A110" s="2">
        <v>7</v>
      </c>
      <c r="B110" s="8" t="str">
        <f>CONCATENATE([1]Ploegen!$C$1," ",$A$1," ",$B$1)</f>
        <v>Colle ploegentoernooi Ronde 5</v>
      </c>
      <c r="C110" s="8"/>
    </row>
    <row r="111" spans="1:12" ht="15" customHeight="1" x14ac:dyDescent="0.25">
      <c r="A111" s="2">
        <v>1</v>
      </c>
    </row>
    <row r="112" spans="1:12" ht="15" customHeight="1" x14ac:dyDescent="0.25">
      <c r="A112" s="2">
        <f>$B$1*100+B112</f>
        <v>507</v>
      </c>
      <c r="B112" s="9">
        <f>IF($H$1="Afprinten",($A111-1)*[1]Paringen!$I$4+$A110,($A110-1)*4+$A111)</f>
        <v>7</v>
      </c>
      <c r="C112" s="9"/>
      <c r="D112" s="10" t="str">
        <f>VLOOKUP(VLOOKUP(A112,[1]Paringen!B:F,4,FALSE),Ploegen,2,FALSE)</f>
        <v>LSV-Artevelde</v>
      </c>
      <c r="E112" s="9"/>
      <c r="F112" s="11" t="s">
        <v>7</v>
      </c>
      <c r="G112" s="10" t="str">
        <f>VLOOKUP(VLOOKUP(A112,[1]Paringen!B:F,5,FALSE),Ploegen,2,FALSE)</f>
        <v>De drie torens</v>
      </c>
      <c r="K112" s="2" t="s">
        <v>9</v>
      </c>
    </row>
    <row r="113" spans="1:12" ht="15" customHeight="1" x14ac:dyDescent="0.25">
      <c r="C113" s="7">
        <v>1</v>
      </c>
      <c r="D113" s="4" t="str">
        <f>VLOOKUP(VLOOKUP(A112,[1]Paringen!B:F,4,FALSE),Ploegen,3,FALSE)</f>
        <v>De Baets Keano</v>
      </c>
      <c r="E113" s="7" t="s">
        <v>11</v>
      </c>
      <c r="F113" s="2" t="s">
        <v>7</v>
      </c>
      <c r="G113" s="4" t="str">
        <f>VLOOKUP(VLOOKUP(A112,[1]Paringen!B:F,5,FALSE),Ploegen,3,FALSE)</f>
        <v>Langie Jeroen</v>
      </c>
      <c r="H113" s="7" t="s">
        <v>13</v>
      </c>
      <c r="J113" s="6">
        <v>1</v>
      </c>
      <c r="K113" s="2" t="s">
        <v>7</v>
      </c>
      <c r="L113" s="7">
        <f>IF(J113="","",1 - J113)</f>
        <v>0</v>
      </c>
    </row>
    <row r="114" spans="1:12" ht="15" customHeight="1" x14ac:dyDescent="0.25">
      <c r="C114" s="7">
        <v>2</v>
      </c>
      <c r="D114" s="4" t="str">
        <f>VLOOKUP(VLOOKUP(A112,[1]Paringen!B:F,4,FALSE),Ploegen,4,FALSE)</f>
        <v>De Baets Branko</v>
      </c>
      <c r="E114" s="7" t="s">
        <v>13</v>
      </c>
      <c r="F114" s="2" t="s">
        <v>7</v>
      </c>
      <c r="G114" s="4" t="str">
        <f>VLOOKUP(VLOOKUP(A112,[1]Paringen!B:F,5,FALSE),Ploegen,4,FALSE)</f>
        <v>Claeys Elisabeth</v>
      </c>
      <c r="H114" s="7" t="s">
        <v>11</v>
      </c>
      <c r="J114" s="6">
        <v>1</v>
      </c>
      <c r="K114" s="2" t="s">
        <v>7</v>
      </c>
      <c r="L114" s="7">
        <f>IF(J114="","",1 - J114)</f>
        <v>0</v>
      </c>
    </row>
    <row r="115" spans="1:12" ht="15" customHeight="1" x14ac:dyDescent="0.25">
      <c r="C115" s="7">
        <v>3</v>
      </c>
      <c r="D115" s="4" t="str">
        <f>VLOOKUP(VLOOKUP(A112,[1]Paringen!B:F,4,FALSE),Ploegen,5,FALSE)</f>
        <v>Thienpont Xander</v>
      </c>
      <c r="E115" s="7" t="s">
        <v>11</v>
      </c>
      <c r="F115" s="2" t="s">
        <v>7</v>
      </c>
      <c r="G115" s="4" t="str">
        <f>VLOOKUP(VLOOKUP(A112,[1]Paringen!B:F,5,FALSE),Ploegen,5,FALSE)</f>
        <v>Jalalijam Amir</v>
      </c>
      <c r="H115" s="7" t="s">
        <v>13</v>
      </c>
      <c r="J115" s="6">
        <v>0</v>
      </c>
      <c r="K115" s="2" t="s">
        <v>7</v>
      </c>
      <c r="L115" s="7">
        <f>IF(J115="","",1 - J115)</f>
        <v>1</v>
      </c>
    </row>
    <row r="116" spans="1:12" ht="15" customHeight="1" x14ac:dyDescent="0.25">
      <c r="C116" s="7">
        <v>4</v>
      </c>
      <c r="D116" s="4" t="str">
        <f>VLOOKUP(VLOOKUP(A112,[1]Paringen!B:F,4,FALSE),Ploegen,6,FALSE)</f>
        <v>Thienpont Ruben</v>
      </c>
      <c r="E116" s="7" t="s">
        <v>13</v>
      </c>
      <c r="F116" s="2" t="s">
        <v>7</v>
      </c>
      <c r="G116" s="4" t="str">
        <f>VLOOKUP(VLOOKUP(A112,[1]Paringen!B:F,5,FALSE),Ploegen,6,FALSE)</f>
        <v>Claeys Jurgen</v>
      </c>
      <c r="H116" s="7" t="s">
        <v>11</v>
      </c>
      <c r="J116" s="6">
        <v>1</v>
      </c>
      <c r="K116" s="2" t="s">
        <v>7</v>
      </c>
      <c r="L116" s="7">
        <f>IF(J116="","",1 - J116)</f>
        <v>0</v>
      </c>
    </row>
    <row r="117" spans="1:12" ht="15" customHeight="1" x14ac:dyDescent="0.25">
      <c r="H117" s="12" t="s">
        <v>20</v>
      </c>
      <c r="J117" s="6">
        <f>IF(OR(J113="",J114="",J115="",J116=""),"",SUM(J113:J116))</f>
        <v>3</v>
      </c>
      <c r="K117" s="2" t="s">
        <v>7</v>
      </c>
      <c r="L117" s="7">
        <f>IF(OR(L113="",L114="",L115="",L116=""),"",SUM(L113:L116))</f>
        <v>1</v>
      </c>
    </row>
    <row r="119" spans="1:12" ht="15" customHeight="1" x14ac:dyDescent="0.25">
      <c r="A119" s="2">
        <v>8</v>
      </c>
      <c r="B119" s="8" t="str">
        <f>CONCATENATE([1]Ploegen!$C$1," ",$A$1," ",$B$1)</f>
        <v>Colle ploegentoernooi Ronde 5</v>
      </c>
      <c r="C119" s="8"/>
    </row>
    <row r="120" spans="1:12" ht="15" customHeight="1" x14ac:dyDescent="0.25">
      <c r="A120" s="2">
        <v>1</v>
      </c>
    </row>
    <row r="121" spans="1:12" ht="15" customHeight="1" x14ac:dyDescent="0.25">
      <c r="A121" s="2">
        <f>$B$1*100+B121</f>
        <v>508</v>
      </c>
      <c r="B121" s="9">
        <f>IF($H$1="Afprinten",($A120-1)*[1]Paringen!$I$4+$A119,($A119-1)*4+$A120)</f>
        <v>8</v>
      </c>
      <c r="C121" s="9"/>
      <c r="D121" s="10" t="str">
        <f>VLOOKUP(VLOOKUP(A121,[1]Paringen!B:F,4,FALSE),Ploegen,2,FALSE)</f>
        <v>Jean Jaures</v>
      </c>
      <c r="E121" s="9"/>
      <c r="F121" s="11" t="s">
        <v>7</v>
      </c>
      <c r="G121" s="10" t="str">
        <f>VLOOKUP(VLOOKUP(A121,[1]Paringen!B:F,5,FALSE),Ploegen,2,FALSE)</f>
        <v>Wachtebeke 5</v>
      </c>
      <c r="K121" s="2" t="s">
        <v>9</v>
      </c>
    </row>
    <row r="122" spans="1:12" ht="15" customHeight="1" x14ac:dyDescent="0.25">
      <c r="C122" s="7">
        <v>1</v>
      </c>
      <c r="D122" s="4" t="str">
        <f>VLOOKUP(VLOOKUP(A121,[1]Paringen!B:F,4,FALSE),Ploegen,3,FALSE)</f>
        <v>Deberdt Joris</v>
      </c>
      <c r="E122" s="7" t="s">
        <v>11</v>
      </c>
      <c r="F122" s="2" t="s">
        <v>7</v>
      </c>
      <c r="G122" s="4" t="str">
        <f>VLOOKUP(VLOOKUP(A121,[1]Paringen!B:F,5,FALSE),Ploegen,3,FALSE)</f>
        <v>Ooms Kylion</v>
      </c>
      <c r="H122" s="7" t="s">
        <v>13</v>
      </c>
      <c r="J122" s="6">
        <v>1</v>
      </c>
      <c r="K122" s="2" t="s">
        <v>7</v>
      </c>
      <c r="L122" s="7">
        <f>IF(J122="","",1 - J122)</f>
        <v>0</v>
      </c>
    </row>
    <row r="123" spans="1:12" ht="15" customHeight="1" x14ac:dyDescent="0.25">
      <c r="C123" s="7">
        <v>2</v>
      </c>
      <c r="D123" s="4" t="str">
        <f>VLOOKUP(VLOOKUP(A121,[1]Paringen!B:F,4,FALSE),Ploegen,4,FALSE)</f>
        <v>Vanhauwaert Kurt</v>
      </c>
      <c r="E123" s="7" t="s">
        <v>13</v>
      </c>
      <c r="F123" s="2" t="s">
        <v>7</v>
      </c>
      <c r="G123" s="4" t="str">
        <f>VLOOKUP(VLOOKUP(A121,[1]Paringen!B:F,5,FALSE),Ploegen,4,FALSE)</f>
        <v>Karlioglu Boran</v>
      </c>
      <c r="H123" s="7" t="s">
        <v>11</v>
      </c>
      <c r="J123" s="6">
        <v>0</v>
      </c>
      <c r="K123" s="2" t="s">
        <v>7</v>
      </c>
      <c r="L123" s="7">
        <f>IF(J123="","",1 - J123)</f>
        <v>1</v>
      </c>
    </row>
    <row r="124" spans="1:12" ht="15" customHeight="1" x14ac:dyDescent="0.25">
      <c r="C124" s="7">
        <v>3</v>
      </c>
      <c r="D124" s="4" t="str">
        <f>VLOOKUP(VLOOKUP(A121,[1]Paringen!B:F,4,FALSE),Ploegen,5,FALSE)</f>
        <v>Vandevelde Koen</v>
      </c>
      <c r="E124" s="7" t="s">
        <v>11</v>
      </c>
      <c r="F124" s="2" t="s">
        <v>7</v>
      </c>
      <c r="G124" s="4" t="str">
        <f>VLOOKUP(VLOOKUP(A121,[1]Paringen!B:F,5,FALSE),Ploegen,5,FALSE)</f>
        <v>Goossens Lowie</v>
      </c>
      <c r="H124" s="7" t="s">
        <v>13</v>
      </c>
      <c r="J124" s="6">
        <v>1</v>
      </c>
      <c r="K124" s="2" t="s">
        <v>7</v>
      </c>
      <c r="L124" s="7">
        <f>IF(J124="","",1 - J124)</f>
        <v>0</v>
      </c>
    </row>
    <row r="125" spans="1:12" ht="15" customHeight="1" x14ac:dyDescent="0.25">
      <c r="C125" s="7">
        <v>4</v>
      </c>
      <c r="D125" s="4" t="str">
        <f>VLOOKUP(VLOOKUP(A121,[1]Paringen!B:F,4,FALSE),Ploegen,6,FALSE)</f>
        <v>Pisaneschi Maxime</v>
      </c>
      <c r="E125" s="7" t="s">
        <v>13</v>
      </c>
      <c r="F125" s="2" t="s">
        <v>7</v>
      </c>
      <c r="G125" s="4" t="str">
        <f>VLOOKUP(VLOOKUP(A121,[1]Paringen!B:F,5,FALSE),Ploegen,6,FALSE)</f>
        <v>De Prycker Wannes</v>
      </c>
      <c r="H125" s="7" t="s">
        <v>11</v>
      </c>
      <c r="J125" s="6">
        <v>0</v>
      </c>
      <c r="K125" s="2" t="s">
        <v>7</v>
      </c>
      <c r="L125" s="7">
        <f>IF(J125="","",1 - J125)</f>
        <v>1</v>
      </c>
    </row>
    <row r="126" spans="1:12" ht="15" customHeight="1" x14ac:dyDescent="0.25">
      <c r="H126" s="12" t="s">
        <v>20</v>
      </c>
      <c r="J126" s="6">
        <f>IF(OR(J122="",J123="",J124="",J125=""),"",SUM(J122:J125))</f>
        <v>2</v>
      </c>
      <c r="K126" s="2" t="s">
        <v>7</v>
      </c>
      <c r="L126" s="7">
        <f>IF(OR(L122="",L123="",L124="",L125=""),"",SUM(L122:L125))</f>
        <v>2</v>
      </c>
    </row>
    <row r="128" spans="1:12" ht="15" customHeight="1" x14ac:dyDescent="0.25">
      <c r="A128" s="2">
        <v>9</v>
      </c>
      <c r="B128" s="8" t="str">
        <f>CONCATENATE([1]Ploegen!$C$1," ",$A$1," ",$B$1)</f>
        <v>Colle ploegentoernooi Ronde 5</v>
      </c>
      <c r="C128" s="8"/>
    </row>
    <row r="129" spans="1:12" ht="15" customHeight="1" x14ac:dyDescent="0.25">
      <c r="A129" s="2">
        <v>1</v>
      </c>
    </row>
    <row r="130" spans="1:12" ht="15" customHeight="1" x14ac:dyDescent="0.25">
      <c r="A130" s="2">
        <f>$B$1*100+B130</f>
        <v>509</v>
      </c>
      <c r="B130" s="9">
        <f>IF($H$1="Afprinten",($A129-1)*[1]Paringen!$I$4+$A128,($A128-1)*4+$A129)</f>
        <v>9</v>
      </c>
      <c r="C130" s="9"/>
      <c r="D130" s="10" t="str">
        <f>VLOOKUP(VLOOKUP(A130,[1]Paringen!B:F,4,FALSE),Ploegen,2,FALSE)</f>
        <v>MSV-vrienden van Maurice</v>
      </c>
      <c r="E130" s="9"/>
      <c r="F130" s="11" t="s">
        <v>7</v>
      </c>
      <c r="G130" s="10" t="str">
        <f>VLOOKUP(VLOOKUP(A130,[1]Paringen!B:F,5,FALSE),Ploegen,2,FALSE)</f>
        <v>Wachtebeke 3</v>
      </c>
      <c r="K130" s="2" t="s">
        <v>9</v>
      </c>
    </row>
    <row r="131" spans="1:12" ht="15" customHeight="1" x14ac:dyDescent="0.25">
      <c r="C131" s="7">
        <v>1</v>
      </c>
      <c r="D131" s="4" t="str">
        <f>VLOOKUP(VLOOKUP(A130,[1]Paringen!B:F,4,FALSE),Ploegen,3,FALSE)</f>
        <v>Dhaenens Elke</v>
      </c>
      <c r="E131" s="7" t="s">
        <v>11</v>
      </c>
      <c r="F131" s="2" t="s">
        <v>7</v>
      </c>
      <c r="G131" s="4" t="str">
        <f>VLOOKUP(VLOOKUP(A130,[1]Paringen!B:F,5,FALSE),Ploegen,3,FALSE)</f>
        <v>Vansteenkiste Luc</v>
      </c>
      <c r="H131" s="7" t="s">
        <v>13</v>
      </c>
      <c r="K131" s="2" t="s">
        <v>7</v>
      </c>
      <c r="L131" s="7" t="str">
        <f>IF(J131="","",1 - J131)</f>
        <v/>
      </c>
    </row>
    <row r="132" spans="1:12" ht="15" customHeight="1" x14ac:dyDescent="0.25">
      <c r="C132" s="7">
        <v>2</v>
      </c>
      <c r="D132" s="4" t="str">
        <f>VLOOKUP(VLOOKUP(A130,[1]Paringen!B:F,4,FALSE),Ploegen,4,FALSE)</f>
        <v>Dhaenens Wout</v>
      </c>
      <c r="E132" s="7" t="s">
        <v>13</v>
      </c>
      <c r="F132" s="2" t="s">
        <v>7</v>
      </c>
      <c r="G132" s="4" t="str">
        <f>VLOOKUP(VLOOKUP(A130,[1]Paringen!B:F,5,FALSE),Ploegen,4,FALSE)</f>
        <v>Vandesteene Wesley</v>
      </c>
      <c r="H132" s="7" t="s">
        <v>11</v>
      </c>
      <c r="K132" s="2" t="s">
        <v>7</v>
      </c>
      <c r="L132" s="7" t="str">
        <f>IF(J132="","",1 - J132)</f>
        <v/>
      </c>
    </row>
    <row r="133" spans="1:12" ht="15" customHeight="1" x14ac:dyDescent="0.25">
      <c r="C133" s="7">
        <v>3</v>
      </c>
      <c r="D133" s="4" t="str">
        <f>VLOOKUP(VLOOKUP(A130,[1]Paringen!B:F,4,FALSE),Ploegen,5,FALSE)</f>
        <v>Osaer Jarne</v>
      </c>
      <c r="E133" s="7" t="s">
        <v>11</v>
      </c>
      <c r="F133" s="2" t="s">
        <v>7</v>
      </c>
      <c r="G133" s="4" t="str">
        <f>VLOOKUP(VLOOKUP(A130,[1]Paringen!B:F,5,FALSE),Ploegen,5,FALSE)</f>
        <v>Claeys Patrick</v>
      </c>
      <c r="H133" s="7" t="s">
        <v>13</v>
      </c>
      <c r="K133" s="2" t="s">
        <v>7</v>
      </c>
      <c r="L133" s="7" t="str">
        <f>IF(J133="","",1 - J133)</f>
        <v/>
      </c>
    </row>
    <row r="134" spans="1:12" ht="15" customHeight="1" x14ac:dyDescent="0.25">
      <c r="C134" s="7">
        <v>4</v>
      </c>
      <c r="D134" s="4" t="str">
        <f>VLOOKUP(VLOOKUP(A130,[1]Paringen!B:F,4,FALSE),Ploegen,6,FALSE)</f>
        <v>Dutré Wonder</v>
      </c>
      <c r="E134" s="7" t="s">
        <v>13</v>
      </c>
      <c r="F134" s="2" t="s">
        <v>7</v>
      </c>
      <c r="G134" s="4" t="str">
        <f>VLOOKUP(VLOOKUP(A130,[1]Paringen!B:F,5,FALSE),Ploegen,6,FALSE)</f>
        <v>Rottiers Frans</v>
      </c>
      <c r="H134" s="7" t="s">
        <v>11</v>
      </c>
      <c r="K134" s="2" t="s">
        <v>7</v>
      </c>
      <c r="L134" s="7" t="str">
        <f>IF(J134="","",1 - J134)</f>
        <v/>
      </c>
    </row>
    <row r="135" spans="1:12" ht="15" customHeight="1" x14ac:dyDescent="0.25">
      <c r="H135" s="12" t="s">
        <v>20</v>
      </c>
      <c r="J135" s="6" t="str">
        <f>IF(OR(J131="",J132="",J133="",J134=""),"",SUM(J131:J134))</f>
        <v/>
      </c>
      <c r="K135" s="2" t="s">
        <v>7</v>
      </c>
      <c r="L135" s="7" t="str">
        <f>IF(OR(L131="",L132="",L133="",L134=""),"",SUM(L131:L134))</f>
        <v/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5"/>
  <sheetViews>
    <sheetView tabSelected="1" workbookViewId="0">
      <selection activeCell="Q9" sqref="Q9"/>
    </sheetView>
  </sheetViews>
  <sheetFormatPr defaultRowHeight="15" customHeight="1" x14ac:dyDescent="0.25"/>
  <cols>
    <col min="1" max="1" width="6.28515625" style="2" customWidth="1"/>
    <col min="2" max="2" width="4.140625" style="7" customWidth="1"/>
    <col min="3" max="3" width="1.7109375" style="7" customWidth="1"/>
    <col min="4" max="4" width="30.7109375" style="4" customWidth="1"/>
    <col min="5" max="5" width="7.7109375" style="7" customWidth="1"/>
    <col min="6" max="6" width="2.140625" style="2" bestFit="1" customWidth="1"/>
    <col min="7" max="7" width="30.7109375" style="4" customWidth="1"/>
    <col min="8" max="8" width="7.7109375" style="4" customWidth="1"/>
    <col min="9" max="9" width="2.5703125" style="2" customWidth="1"/>
    <col min="10" max="10" width="3.7109375" style="6" customWidth="1"/>
    <col min="11" max="11" width="6.42578125" style="2" bestFit="1" customWidth="1"/>
    <col min="12" max="12" width="3.7109375" style="7" customWidth="1"/>
    <col min="13" max="16384" width="9.140625" style="4"/>
  </cols>
  <sheetData>
    <row r="1" spans="1:12" ht="15" customHeight="1" x14ac:dyDescent="0.25">
      <c r="A1" s="1" t="s">
        <v>0</v>
      </c>
      <c r="B1" s="2">
        <v>6</v>
      </c>
      <c r="C1" s="2"/>
      <c r="D1" s="3" t="s">
        <v>1</v>
      </c>
      <c r="E1" s="3" t="s">
        <v>142</v>
      </c>
      <c r="G1" s="4" t="s">
        <v>3</v>
      </c>
      <c r="H1" s="5" t="s">
        <v>4</v>
      </c>
    </row>
    <row r="2" spans="1:12" ht="15" customHeight="1" x14ac:dyDescent="0.25">
      <c r="A2" s="2">
        <v>1</v>
      </c>
      <c r="B2" s="8" t="str">
        <f>CONCATENATE([1]Ploegen!$C$1," ",$A$1," ",$B$1)</f>
        <v>Colle ploegentoernooi Ronde 6</v>
      </c>
      <c r="C2" s="8"/>
    </row>
    <row r="3" spans="1:12" ht="15" customHeight="1" x14ac:dyDescent="0.25">
      <c r="A3" s="2">
        <v>1</v>
      </c>
    </row>
    <row r="4" spans="1:12" ht="15" customHeight="1" x14ac:dyDescent="0.25">
      <c r="A4" s="2">
        <f>$B$1*100+B4</f>
        <v>601</v>
      </c>
      <c r="B4" s="9">
        <f>IF($H$1="Afprinten",($A3-1)*[1]Paringen!$I$4+$A2,($A2-1)*4+$A3)</f>
        <v>1</v>
      </c>
      <c r="C4" s="9"/>
      <c r="D4" s="10" t="str">
        <f>VLOOKUP(VLOOKUP(A4,[1]Paringen!B:F,4,FALSE),Ploegen,2,FALSE)</f>
        <v>Het Vlaggenschip</v>
      </c>
      <c r="E4" s="9"/>
      <c r="F4" s="11" t="s">
        <v>7</v>
      </c>
      <c r="G4" s="10" t="str">
        <f>VLOOKUP(VLOOKUP(A4,[1]Paringen!B:F,5,FALSE),Ploegen,2,FALSE)</f>
        <v>Zottegem 1</v>
      </c>
      <c r="K4" s="2" t="s">
        <v>9</v>
      </c>
    </row>
    <row r="5" spans="1:12" ht="15" customHeight="1" x14ac:dyDescent="0.25">
      <c r="C5" s="7">
        <v>1</v>
      </c>
      <c r="D5" s="4" t="str">
        <f>VLOOKUP(VLOOKUP(A4,[1]Paringen!B:F,4,FALSE),Ploegen,3,FALSE)</f>
        <v>De Waele Warre</v>
      </c>
      <c r="E5" s="7" t="s">
        <v>11</v>
      </c>
      <c r="F5" s="2" t="s">
        <v>7</v>
      </c>
      <c r="G5" s="4" t="str">
        <f>VLOOKUP(VLOOKUP(A4,[1]Paringen!B:F,5,FALSE),Ploegen,3,FALSE)</f>
        <v>De Schampeleire Glen</v>
      </c>
      <c r="H5" s="7" t="s">
        <v>13</v>
      </c>
      <c r="J5" s="6">
        <v>0</v>
      </c>
      <c r="K5" s="2" t="s">
        <v>7</v>
      </c>
      <c r="L5" s="7">
        <f>IF(J5="","",1 - J5)</f>
        <v>1</v>
      </c>
    </row>
    <row r="6" spans="1:12" ht="15" customHeight="1" x14ac:dyDescent="0.25">
      <c r="C6" s="7">
        <v>2</v>
      </c>
      <c r="D6" s="4" t="str">
        <f>VLOOKUP(VLOOKUP(A4,[1]Paringen!B:F,4,FALSE),Ploegen,4,FALSE)</f>
        <v>Vandelacluze Ian</v>
      </c>
      <c r="E6" s="7" t="s">
        <v>13</v>
      </c>
      <c r="F6" s="2" t="s">
        <v>7</v>
      </c>
      <c r="G6" s="4" t="str">
        <f>VLOOKUP(VLOOKUP(A4,[1]Paringen!B:F,5,FALSE),Ploegen,4,FALSE)</f>
        <v>Roos Adrian</v>
      </c>
      <c r="H6" s="7" t="s">
        <v>11</v>
      </c>
      <c r="J6" s="6">
        <v>0</v>
      </c>
      <c r="K6" s="2" t="s">
        <v>7</v>
      </c>
      <c r="L6" s="7">
        <f>IF(J6="","",1 - J6)</f>
        <v>1</v>
      </c>
    </row>
    <row r="7" spans="1:12" ht="15" customHeight="1" x14ac:dyDescent="0.25">
      <c r="C7" s="7">
        <v>3</v>
      </c>
      <c r="D7" s="4" t="str">
        <f>VLOOKUP(VLOOKUP(A4,[1]Paringen!B:F,4,FALSE),Ploegen,5,FALSE)</f>
        <v>Verheyen Olivier</v>
      </c>
      <c r="E7" s="7" t="s">
        <v>11</v>
      </c>
      <c r="F7" s="2" t="s">
        <v>7</v>
      </c>
      <c r="G7" s="4" t="str">
        <f>VLOOKUP(VLOOKUP(A4,[1]Paringen!B:F,5,FALSE),Ploegen,5,FALSE)</f>
        <v>Roos David</v>
      </c>
      <c r="H7" s="7" t="s">
        <v>13</v>
      </c>
      <c r="J7" s="6">
        <v>1</v>
      </c>
      <c r="K7" s="2" t="s">
        <v>7</v>
      </c>
      <c r="L7" s="7">
        <f>IF(J7="","",1 - J7)</f>
        <v>0</v>
      </c>
    </row>
    <row r="8" spans="1:12" ht="15" customHeight="1" x14ac:dyDescent="0.25">
      <c r="C8" s="7">
        <v>4</v>
      </c>
      <c r="D8" s="4" t="str">
        <f>VLOOKUP(VLOOKUP(A4,[1]Paringen!B:F,4,FALSE),Ploegen,6,FALSE)</f>
        <v>Boudry William</v>
      </c>
      <c r="E8" s="7" t="s">
        <v>13</v>
      </c>
      <c r="F8" s="2" t="s">
        <v>7</v>
      </c>
      <c r="G8" s="4" t="str">
        <f>VLOOKUP(VLOOKUP(A4,[1]Paringen!B:F,5,FALSE),Ploegen,6,FALSE)</f>
        <v>Van Melkebeke Willem</v>
      </c>
      <c r="H8" s="7" t="s">
        <v>11</v>
      </c>
      <c r="J8" s="6">
        <v>1</v>
      </c>
      <c r="K8" s="2" t="s">
        <v>7</v>
      </c>
      <c r="L8" s="7">
        <f>IF(J8="","",1 - J8)</f>
        <v>0</v>
      </c>
    </row>
    <row r="9" spans="1:12" ht="15" customHeight="1" x14ac:dyDescent="0.25">
      <c r="H9" s="12" t="s">
        <v>20</v>
      </c>
      <c r="J9" s="6">
        <f>IF(OR(J5="",J6="",J7="",J8=""),"",SUM(J5:J8))</f>
        <v>2</v>
      </c>
      <c r="K9" s="2" t="s">
        <v>7</v>
      </c>
      <c r="L9" s="7">
        <f>IF(OR(L5="",L6="",L7="",L8=""),"",SUM(L5:L8))</f>
        <v>2</v>
      </c>
    </row>
    <row r="11" spans="1:12" ht="15" customHeight="1" x14ac:dyDescent="0.25">
      <c r="A11" s="2">
        <v>1</v>
      </c>
      <c r="B11" s="8" t="str">
        <f>CONCATENATE([1]Ploegen!$C$1," ",$A$1," ",$B$1)</f>
        <v>Colle ploegentoernooi Ronde 6</v>
      </c>
      <c r="C11" s="8"/>
    </row>
    <row r="12" spans="1:12" ht="15" customHeight="1" x14ac:dyDescent="0.25">
      <c r="A12" s="2">
        <v>2</v>
      </c>
    </row>
    <row r="13" spans="1:12" ht="15" customHeight="1" x14ac:dyDescent="0.25">
      <c r="A13" s="2">
        <f>$B$1*100+B13</f>
        <v>608</v>
      </c>
      <c r="B13" s="9">
        <f>IF($H$1="Afprinten",($A12-1)*[1]Paringen!$I$4+$A11,($A11-1)*4+$A12)</f>
        <v>8</v>
      </c>
      <c r="C13" s="9"/>
      <c r="D13" s="10" t="str">
        <f>VLOOKUP(VLOOKUP(A13,[1]Paringen!B:F,4,FALSE),Ploegen,2,FALSE)</f>
        <v>Ploeg 6</v>
      </c>
      <c r="E13" s="9"/>
      <c r="F13" s="11" t="s">
        <v>7</v>
      </c>
      <c r="G13" s="10" t="str">
        <f>VLOOKUP(VLOOKUP(A13,[1]Paringen!B:F,5,FALSE),Ploegen,2,FALSE)</f>
        <v>Zottegem 2</v>
      </c>
      <c r="K13" s="2" t="s">
        <v>9</v>
      </c>
    </row>
    <row r="14" spans="1:12" ht="15" customHeight="1" x14ac:dyDescent="0.25">
      <c r="C14" s="7">
        <v>1</v>
      </c>
      <c r="D14" s="4" t="str">
        <f>VLOOKUP(VLOOKUP(A13,[1]Paringen!B:F,4,FALSE),Ploegen,3,FALSE)</f>
        <v>Heymans Berwout</v>
      </c>
      <c r="E14" s="7" t="s">
        <v>11</v>
      </c>
      <c r="F14" s="2" t="s">
        <v>7</v>
      </c>
      <c r="G14" s="4" t="str">
        <f>VLOOKUP(VLOOKUP(A13,[1]Paringen!B:F,5,FALSE),Ploegen,3,FALSE)</f>
        <v>De Weird Matthias</v>
      </c>
      <c r="H14" s="7" t="s">
        <v>13</v>
      </c>
      <c r="J14" s="6">
        <v>0</v>
      </c>
      <c r="K14" s="2" t="s">
        <v>7</v>
      </c>
      <c r="L14" s="7">
        <f>IF(J14="","",1 - J14)</f>
        <v>1</v>
      </c>
    </row>
    <row r="15" spans="1:12" ht="15" customHeight="1" x14ac:dyDescent="0.25">
      <c r="C15" s="7">
        <v>2</v>
      </c>
      <c r="D15" s="4" t="str">
        <f>VLOOKUP(VLOOKUP(A13,[1]Paringen!B:F,4,FALSE),Ploegen,4,FALSE)</f>
        <v>Vanhoucke Kobe</v>
      </c>
      <c r="E15" s="7" t="s">
        <v>13</v>
      </c>
      <c r="F15" s="2" t="s">
        <v>7</v>
      </c>
      <c r="G15" s="4" t="str">
        <f>VLOOKUP(VLOOKUP(A13,[1]Paringen!B:F,5,FALSE),Ploegen,4,FALSE)</f>
        <v>Temmerman Hans</v>
      </c>
      <c r="H15" s="7" t="s">
        <v>11</v>
      </c>
      <c r="J15" s="6">
        <v>0.5</v>
      </c>
      <c r="K15" s="2" t="s">
        <v>7</v>
      </c>
      <c r="L15" s="7">
        <f>IF(J15="","",1 - J15)</f>
        <v>0.5</v>
      </c>
    </row>
    <row r="16" spans="1:12" ht="15" customHeight="1" x14ac:dyDescent="0.25">
      <c r="C16" s="7">
        <v>3</v>
      </c>
      <c r="D16" s="4" t="str">
        <f>VLOOKUP(VLOOKUP(A13,[1]Paringen!B:F,4,FALSE),Ploegen,5,FALSE)</f>
        <v>Slepyen Maxime</v>
      </c>
      <c r="E16" s="7" t="s">
        <v>11</v>
      </c>
      <c r="F16" s="2" t="s">
        <v>7</v>
      </c>
      <c r="G16" s="4" t="str">
        <f>VLOOKUP(VLOOKUP(A13,[1]Paringen!B:F,5,FALSE),Ploegen,5,FALSE)</f>
        <v>Van Driessche Filiep</v>
      </c>
      <c r="H16" s="7" t="s">
        <v>13</v>
      </c>
      <c r="J16" s="6">
        <v>1</v>
      </c>
      <c r="K16" s="2" t="s">
        <v>7</v>
      </c>
      <c r="L16" s="7">
        <f>IF(J16="","",1 - J16)</f>
        <v>0</v>
      </c>
    </row>
    <row r="17" spans="1:12" ht="15" customHeight="1" x14ac:dyDescent="0.25">
      <c r="C17" s="7">
        <v>4</v>
      </c>
      <c r="D17" s="4" t="str">
        <f>VLOOKUP(VLOOKUP(A13,[1]Paringen!B:F,4,FALSE),Ploegen,6,FALSE)</f>
        <v>Niemand</v>
      </c>
      <c r="E17" s="7" t="s">
        <v>13</v>
      </c>
      <c r="F17" s="2" t="s">
        <v>7</v>
      </c>
      <c r="G17" s="4" t="str">
        <f>VLOOKUP(VLOOKUP(A13,[1]Paringen!B:F,5,FALSE),Ploegen,6,FALSE)</f>
        <v>Van Heghe Isabelle</v>
      </c>
      <c r="H17" s="7" t="s">
        <v>11</v>
      </c>
      <c r="J17" s="6">
        <v>0</v>
      </c>
      <c r="K17" s="2" t="s">
        <v>7</v>
      </c>
      <c r="L17" s="7">
        <f>IF(J17="","",1 - J17)</f>
        <v>1</v>
      </c>
    </row>
    <row r="18" spans="1:12" ht="15" customHeight="1" x14ac:dyDescent="0.25">
      <c r="H18" s="12" t="s">
        <v>20</v>
      </c>
      <c r="J18" s="6">
        <f>IF(OR(J14="",J15="",J16="",J17=""),"",SUM(J14:J17))</f>
        <v>1.5</v>
      </c>
      <c r="K18" s="2" t="s">
        <v>7</v>
      </c>
      <c r="L18" s="7">
        <f>IF(OR(L14="",L15="",L16="",L17=""),"",SUM(L14:L17))</f>
        <v>2.5</v>
      </c>
    </row>
    <row r="20" spans="1:12" ht="15" customHeight="1" x14ac:dyDescent="0.25">
      <c r="A20" s="2">
        <v>2</v>
      </c>
      <c r="B20" s="8" t="str">
        <f>CONCATENATE([1]Ploegen!$C$1," ",$A$1," ",$B$1)</f>
        <v>Colle ploegentoernooi Ronde 6</v>
      </c>
      <c r="C20" s="8"/>
    </row>
    <row r="21" spans="1:12" ht="15" customHeight="1" x14ac:dyDescent="0.25">
      <c r="A21" s="2">
        <v>1</v>
      </c>
    </row>
    <row r="22" spans="1:12" ht="15" customHeight="1" x14ac:dyDescent="0.25">
      <c r="A22" s="2">
        <f>$B$1*100+B22</f>
        <v>602</v>
      </c>
      <c r="B22" s="9">
        <f>IF($H$1="Afprinten",($A21-1)*[1]Paringen!$I$4+$A20,($A20-1)*4+$A21)</f>
        <v>2</v>
      </c>
      <c r="C22" s="9"/>
      <c r="D22" s="10" t="str">
        <f>VLOOKUP(VLOOKUP(A22,[1]Paringen!B:F,4,FALSE),Ploegen,2,FALSE)</f>
        <v>Wachtebeke 1</v>
      </c>
      <c r="E22" s="9"/>
      <c r="F22" s="11" t="s">
        <v>7</v>
      </c>
      <c r="G22" s="10" t="str">
        <f>VLOOKUP(VLOOKUP(A22,[1]Paringen!B:F,5,FALSE),Ploegen,2,FALSE)</f>
        <v>Robin &amp; Co</v>
      </c>
      <c r="K22" s="2" t="s">
        <v>9</v>
      </c>
    </row>
    <row r="23" spans="1:12" ht="15" customHeight="1" x14ac:dyDescent="0.25">
      <c r="C23" s="7">
        <v>1</v>
      </c>
      <c r="D23" s="4" t="str">
        <f>VLOOKUP(VLOOKUP(A22,[1]Paringen!B:F,4,FALSE),Ploegen,3,FALSE)</f>
        <v>Grochal Joey</v>
      </c>
      <c r="E23" s="7" t="s">
        <v>11</v>
      </c>
      <c r="F23" s="2" t="s">
        <v>7</v>
      </c>
      <c r="G23" s="4" t="str">
        <f>VLOOKUP(VLOOKUP(A22,[1]Paringen!B:F,5,FALSE),Ploegen,3,FALSE)</f>
        <v>Maerevoet Sim</v>
      </c>
      <c r="H23" s="7" t="s">
        <v>13</v>
      </c>
      <c r="J23" s="6">
        <v>0</v>
      </c>
      <c r="K23" s="2" t="s">
        <v>7</v>
      </c>
      <c r="L23" s="7">
        <f>IF(J23="","",1 - J23)</f>
        <v>1</v>
      </c>
    </row>
    <row r="24" spans="1:12" ht="15" customHeight="1" x14ac:dyDescent="0.25">
      <c r="C24" s="7">
        <v>2</v>
      </c>
      <c r="D24" s="4" t="str">
        <f>VLOOKUP(VLOOKUP(A22,[1]Paringen!B:F,4,FALSE),Ploegen,4,FALSE)</f>
        <v>René Benoît</v>
      </c>
      <c r="E24" s="7" t="s">
        <v>13</v>
      </c>
      <c r="F24" s="2" t="s">
        <v>7</v>
      </c>
      <c r="G24" s="4" t="str">
        <f>VLOOKUP(VLOOKUP(A22,[1]Paringen!B:F,5,FALSE),Ploegen,4,FALSE)</f>
        <v>Dauw Sterre</v>
      </c>
      <c r="H24" s="7" t="s">
        <v>11</v>
      </c>
      <c r="J24" s="6">
        <v>0</v>
      </c>
      <c r="K24" s="2" t="s">
        <v>7</v>
      </c>
      <c r="L24" s="7">
        <f>IF(J24="","",1 - J24)</f>
        <v>1</v>
      </c>
    </row>
    <row r="25" spans="1:12" ht="15" customHeight="1" x14ac:dyDescent="0.25">
      <c r="C25" s="7">
        <v>3</v>
      </c>
      <c r="D25" s="4" t="str">
        <f>VLOOKUP(VLOOKUP(A22,[1]Paringen!B:F,4,FALSE),Ploegen,5,FALSE)</f>
        <v>Van Vliet Dennis</v>
      </c>
      <c r="E25" s="7" t="s">
        <v>11</v>
      </c>
      <c r="F25" s="2" t="s">
        <v>7</v>
      </c>
      <c r="G25" s="4" t="str">
        <f>VLOOKUP(VLOOKUP(A22,[1]Paringen!B:F,5,FALSE),Ploegen,5,FALSE)</f>
        <v>De Bock Thijs</v>
      </c>
      <c r="H25" s="7" t="s">
        <v>13</v>
      </c>
      <c r="J25" s="6">
        <v>1</v>
      </c>
      <c r="K25" s="2" t="s">
        <v>7</v>
      </c>
      <c r="L25" s="7">
        <f>IF(J25="","",1 - J25)</f>
        <v>0</v>
      </c>
    </row>
    <row r="26" spans="1:12" ht="15" customHeight="1" x14ac:dyDescent="0.25">
      <c r="C26" s="7">
        <v>4</v>
      </c>
      <c r="D26" s="4" t="str">
        <f>VLOOKUP(VLOOKUP(A22,[1]Paringen!B:F,4,FALSE),Ploegen,6,FALSE)</f>
        <v>Audenaert Bart</v>
      </c>
      <c r="E26" s="7" t="s">
        <v>13</v>
      </c>
      <c r="F26" s="2" t="s">
        <v>7</v>
      </c>
      <c r="G26" s="4" t="str">
        <f>VLOOKUP(VLOOKUP(A22,[1]Paringen!B:F,5,FALSE),Ploegen,6,FALSE)</f>
        <v>Butzen Robin</v>
      </c>
      <c r="H26" s="7" t="s">
        <v>11</v>
      </c>
      <c r="J26" s="6">
        <v>0</v>
      </c>
      <c r="K26" s="2" t="s">
        <v>7</v>
      </c>
      <c r="L26" s="7">
        <f>IF(J26="","",1 - J26)</f>
        <v>1</v>
      </c>
    </row>
    <row r="27" spans="1:12" ht="15" customHeight="1" x14ac:dyDescent="0.25">
      <c r="H27" s="12" t="s">
        <v>20</v>
      </c>
      <c r="J27" s="6">
        <f>IF(OR(J23="",J24="",J25="",J26=""),"",SUM(J23:J26))</f>
        <v>1</v>
      </c>
      <c r="K27" s="2" t="s">
        <v>7</v>
      </c>
      <c r="L27" s="7">
        <f>IF(OR(L23="",L24="",L25="",L26=""),"",SUM(L23:L26))</f>
        <v>3</v>
      </c>
    </row>
    <row r="29" spans="1:12" ht="15" customHeight="1" x14ac:dyDescent="0.25">
      <c r="A29" s="2">
        <v>2</v>
      </c>
      <c r="B29" s="8" t="str">
        <f>CONCATENATE([1]Ploegen!$C$1," ",$A$1," ",$B$1)</f>
        <v>Colle ploegentoernooi Ronde 6</v>
      </c>
      <c r="C29" s="8"/>
    </row>
    <row r="30" spans="1:12" ht="15" customHeight="1" x14ac:dyDescent="0.25">
      <c r="A30" s="2">
        <v>2</v>
      </c>
    </row>
    <row r="31" spans="1:12" ht="15" customHeight="1" x14ac:dyDescent="0.25">
      <c r="A31" s="2">
        <f>$B$1*100+B31</f>
        <v>609</v>
      </c>
      <c r="B31" s="9">
        <f>IF($H$1="Afprinten",($A30-1)*[1]Paringen!$I$4+$A29,($A29-1)*4+$A30)</f>
        <v>9</v>
      </c>
      <c r="C31" s="9"/>
      <c r="D31" s="10" t="str">
        <f>VLOOKUP(VLOOKUP(A31,[1]Paringen!B:F,4,FALSE),Ploegen,2,FALSE)</f>
        <v>De drie torens</v>
      </c>
      <c r="E31" s="9"/>
      <c r="F31" s="11" t="s">
        <v>7</v>
      </c>
      <c r="G31" s="10" t="str">
        <f>VLOOKUP(VLOOKUP(A31,[1]Paringen!B:F,5,FALSE),Ploegen,2,FALSE)</f>
        <v>Zottegem 3</v>
      </c>
      <c r="K31" s="2" t="s">
        <v>9</v>
      </c>
    </row>
    <row r="32" spans="1:12" ht="15" customHeight="1" x14ac:dyDescent="0.25">
      <c r="C32" s="7">
        <v>1</v>
      </c>
      <c r="D32" s="4" t="str">
        <f>VLOOKUP(VLOOKUP(A31,[1]Paringen!B:F,4,FALSE),Ploegen,3,FALSE)</f>
        <v>Langie Jeroen</v>
      </c>
      <c r="E32" s="7" t="s">
        <v>11</v>
      </c>
      <c r="F32" s="2" t="s">
        <v>7</v>
      </c>
      <c r="G32" s="4" t="str">
        <f>VLOOKUP(VLOOKUP(A31,[1]Paringen!B:F,5,FALSE),Ploegen,3,FALSE)</f>
        <v>De Bode Joren</v>
      </c>
      <c r="H32" s="7" t="s">
        <v>13</v>
      </c>
      <c r="J32" s="6">
        <v>0</v>
      </c>
      <c r="K32" s="2" t="s">
        <v>7</v>
      </c>
      <c r="L32" s="7">
        <f>IF(J32="","",1 - J32)</f>
        <v>1</v>
      </c>
    </row>
    <row r="33" spans="1:12" ht="15" customHeight="1" x14ac:dyDescent="0.25">
      <c r="C33" s="7">
        <v>2</v>
      </c>
      <c r="D33" s="4" t="str">
        <f>VLOOKUP(VLOOKUP(A31,[1]Paringen!B:F,4,FALSE),Ploegen,4,FALSE)</f>
        <v>Claeys Elisabeth</v>
      </c>
      <c r="E33" s="7" t="s">
        <v>13</v>
      </c>
      <c r="F33" s="2" t="s">
        <v>7</v>
      </c>
      <c r="G33" s="4" t="str">
        <f>VLOOKUP(VLOOKUP(A31,[1]Paringen!B:F,5,FALSE),Ploegen,4,FALSE)</f>
        <v>Fauconner Nick</v>
      </c>
      <c r="H33" s="7" t="s">
        <v>11</v>
      </c>
      <c r="J33" s="6">
        <v>1</v>
      </c>
      <c r="K33" s="2" t="s">
        <v>7</v>
      </c>
      <c r="L33" s="7">
        <f>IF(J33="","",1 - J33)</f>
        <v>0</v>
      </c>
    </row>
    <row r="34" spans="1:12" ht="15" customHeight="1" x14ac:dyDescent="0.25">
      <c r="C34" s="7">
        <v>3</v>
      </c>
      <c r="D34" s="4" t="str">
        <f>VLOOKUP(VLOOKUP(A31,[1]Paringen!B:F,4,FALSE),Ploegen,5,FALSE)</f>
        <v>Jalalijam Amir</v>
      </c>
      <c r="E34" s="7" t="s">
        <v>11</v>
      </c>
      <c r="F34" s="2" t="s">
        <v>7</v>
      </c>
      <c r="G34" s="4" t="str">
        <f>VLOOKUP(VLOOKUP(A31,[1]Paringen!B:F,5,FALSE),Ploegen,5,FALSE)</f>
        <v>Murania Maya</v>
      </c>
      <c r="H34" s="7" t="s">
        <v>13</v>
      </c>
      <c r="J34" s="6">
        <v>1</v>
      </c>
      <c r="K34" s="2" t="s">
        <v>7</v>
      </c>
      <c r="L34" s="7">
        <f>IF(J34="","",1 - J34)</f>
        <v>0</v>
      </c>
    </row>
    <row r="35" spans="1:12" ht="15" customHeight="1" x14ac:dyDescent="0.25">
      <c r="C35" s="7">
        <v>4</v>
      </c>
      <c r="D35" s="4" t="str">
        <f>VLOOKUP(VLOOKUP(A31,[1]Paringen!B:F,4,FALSE),Ploegen,6,FALSE)</f>
        <v>Claeys Jurgen</v>
      </c>
      <c r="E35" s="7" t="s">
        <v>13</v>
      </c>
      <c r="F35" s="2" t="s">
        <v>7</v>
      </c>
      <c r="G35" s="4" t="str">
        <f>VLOOKUP(VLOOKUP(A31,[1]Paringen!B:F,5,FALSE),Ploegen,6,FALSE)</f>
        <v>Gabriels Ebe</v>
      </c>
      <c r="H35" s="7" t="s">
        <v>11</v>
      </c>
      <c r="J35" s="6">
        <v>0</v>
      </c>
      <c r="K35" s="2" t="s">
        <v>7</v>
      </c>
      <c r="L35" s="7">
        <f>IF(J35="","",1 - J35)</f>
        <v>1</v>
      </c>
    </row>
    <row r="36" spans="1:12" ht="15" customHeight="1" x14ac:dyDescent="0.25">
      <c r="H36" s="12" t="s">
        <v>20</v>
      </c>
      <c r="J36" s="6">
        <f>IF(OR(J32="",J33="",J34="",J35=""),"",SUM(J32:J35))</f>
        <v>2</v>
      </c>
      <c r="K36" s="2" t="s">
        <v>7</v>
      </c>
      <c r="L36" s="7">
        <f>IF(OR(L32="",L33="",L34="",L35=""),"",SUM(L32:L35))</f>
        <v>2</v>
      </c>
    </row>
    <row r="38" spans="1:12" ht="15" customHeight="1" x14ac:dyDescent="0.25">
      <c r="A38" s="2">
        <v>3</v>
      </c>
      <c r="B38" s="8" t="str">
        <f>CONCATENATE([1]Ploegen!$C$1," ",$A$1," ",$B$1)</f>
        <v>Colle ploegentoernooi Ronde 6</v>
      </c>
      <c r="C38" s="8"/>
    </row>
    <row r="39" spans="1:12" ht="15" customHeight="1" x14ac:dyDescent="0.25">
      <c r="A39" s="2">
        <v>1</v>
      </c>
    </row>
    <row r="40" spans="1:12" ht="15" customHeight="1" x14ac:dyDescent="0.25">
      <c r="A40" s="2">
        <f>$B$1*100+B40</f>
        <v>603</v>
      </c>
      <c r="B40" s="9">
        <f>IF($H$1="Afprinten",($A39-1)*[1]Paringen!$I$4+$A38,($A38-1)*4+$A39)</f>
        <v>3</v>
      </c>
      <c r="C40" s="9"/>
      <c r="D40" s="10" t="str">
        <f>VLOOKUP(VLOOKUP(A40,[1]Paringen!B:F,4,FALSE),Ploegen,2,FALSE)</f>
        <v>KGSRL 1</v>
      </c>
      <c r="E40" s="9"/>
      <c r="F40" s="11" t="s">
        <v>7</v>
      </c>
      <c r="G40" s="10" t="str">
        <f>VLOOKUP(VLOOKUP(A40,[1]Paringen!B:F,5,FALSE),Ploegen,2,FALSE)</f>
        <v>De Mercatel 2</v>
      </c>
      <c r="K40" s="2" t="s">
        <v>9</v>
      </c>
    </row>
    <row r="41" spans="1:12" ht="15" customHeight="1" x14ac:dyDescent="0.25">
      <c r="C41" s="7">
        <v>1</v>
      </c>
      <c r="D41" s="4" t="str">
        <f>VLOOKUP(VLOOKUP(A40,[1]Paringen!B:F,4,FALSE),Ploegen,3,FALSE)</f>
        <v>Vanderstricht Geert</v>
      </c>
      <c r="E41" s="7" t="s">
        <v>11</v>
      </c>
      <c r="F41" s="2" t="s">
        <v>7</v>
      </c>
      <c r="G41" s="4" t="str">
        <f>VLOOKUP(VLOOKUP(A40,[1]Paringen!B:F,5,FALSE),Ploegen,3,FALSE)</f>
        <v>Musabayeva Diana</v>
      </c>
      <c r="H41" s="7" t="s">
        <v>13</v>
      </c>
      <c r="J41" s="6">
        <v>1</v>
      </c>
      <c r="K41" s="2" t="s">
        <v>7</v>
      </c>
      <c r="L41" s="7">
        <f>IF(J41="","",1 - J41)</f>
        <v>0</v>
      </c>
    </row>
    <row r="42" spans="1:12" ht="15" customHeight="1" x14ac:dyDescent="0.25">
      <c r="C42" s="7">
        <v>2</v>
      </c>
      <c r="D42" s="4" t="str">
        <f>VLOOKUP(VLOOKUP(A40,[1]Paringen!B:F,4,FALSE),Ploegen,4,FALSE)</f>
        <v>Schalkx Johnny</v>
      </c>
      <c r="E42" s="7" t="s">
        <v>13</v>
      </c>
      <c r="F42" s="2" t="s">
        <v>7</v>
      </c>
      <c r="G42" s="4" t="str">
        <f>VLOOKUP(VLOOKUP(A40,[1]Paringen!B:F,5,FALSE),Ploegen,4,FALSE)</f>
        <v>Burssens Ruben</v>
      </c>
      <c r="H42" s="7" t="s">
        <v>11</v>
      </c>
      <c r="J42" s="6">
        <v>1</v>
      </c>
      <c r="K42" s="2" t="s">
        <v>7</v>
      </c>
      <c r="L42" s="7">
        <f>IF(J42="","",1 - J42)</f>
        <v>0</v>
      </c>
    </row>
    <row r="43" spans="1:12" ht="15" customHeight="1" x14ac:dyDescent="0.25">
      <c r="C43" s="7">
        <v>3</v>
      </c>
      <c r="D43" s="4" t="str">
        <f>VLOOKUP(VLOOKUP(A40,[1]Paringen!B:F,4,FALSE),Ploegen,5,FALSE)</f>
        <v>Goormachtigh Johan</v>
      </c>
      <c r="E43" s="7" t="s">
        <v>11</v>
      </c>
      <c r="F43" s="2" t="s">
        <v>7</v>
      </c>
      <c r="G43" s="4" t="str">
        <f>VLOOKUP(VLOOKUP(A40,[1]Paringen!B:F,5,FALSE),Ploegen,5,FALSE)</f>
        <v>Musabayev Maxim</v>
      </c>
      <c r="H43" s="7" t="s">
        <v>13</v>
      </c>
      <c r="J43" s="6">
        <v>1</v>
      </c>
      <c r="K43" s="2" t="s">
        <v>7</v>
      </c>
      <c r="L43" s="7">
        <f>IF(J43="","",1 - J43)</f>
        <v>0</v>
      </c>
    </row>
    <row r="44" spans="1:12" ht="15" customHeight="1" x14ac:dyDescent="0.25">
      <c r="C44" s="7">
        <v>4</v>
      </c>
      <c r="D44" s="4" t="str">
        <f>VLOOKUP(VLOOKUP(A40,[1]Paringen!B:F,4,FALSE),Ploegen,6,FALSE)</f>
        <v>Vanheirzeele Daniël</v>
      </c>
      <c r="E44" s="7" t="s">
        <v>13</v>
      </c>
      <c r="F44" s="2" t="s">
        <v>7</v>
      </c>
      <c r="G44" s="4" t="str">
        <f>VLOOKUP(VLOOKUP(A40,[1]Paringen!B:F,5,FALSE),Ploegen,6,FALSE)</f>
        <v>Burssens Maya</v>
      </c>
      <c r="H44" s="7" t="s">
        <v>11</v>
      </c>
      <c r="J44" s="6">
        <v>1</v>
      </c>
      <c r="K44" s="2" t="s">
        <v>7</v>
      </c>
      <c r="L44" s="7">
        <f>IF(J44="","",1 - J44)</f>
        <v>0</v>
      </c>
    </row>
    <row r="45" spans="1:12" ht="15" customHeight="1" x14ac:dyDescent="0.25">
      <c r="H45" s="12" t="s">
        <v>20</v>
      </c>
      <c r="J45" s="6">
        <f>IF(OR(J41="",J42="",J43="",J44=""),"",SUM(J41:J44))</f>
        <v>4</v>
      </c>
      <c r="K45" s="2" t="s">
        <v>7</v>
      </c>
      <c r="L45" s="7">
        <f>IF(OR(L41="",L42="",L43="",L44=""),"",SUM(L41:L44))</f>
        <v>0</v>
      </c>
    </row>
    <row r="47" spans="1:12" ht="15" customHeight="1" x14ac:dyDescent="0.25">
      <c r="A47" s="2">
        <v>3</v>
      </c>
      <c r="B47" s="8" t="str">
        <f>CONCATENATE([1]Ploegen!$C$1," ",$A$1," ",$B$1)</f>
        <v>Colle ploegentoernooi Ronde 6</v>
      </c>
      <c r="C47" s="8"/>
    </row>
    <row r="48" spans="1:12" ht="15" customHeight="1" x14ac:dyDescent="0.25">
      <c r="A48" s="2">
        <v>2</v>
      </c>
    </row>
    <row r="49" spans="1:12" ht="15" customHeight="1" x14ac:dyDescent="0.25">
      <c r="A49" s="2">
        <f>$B$1*100+B49</f>
        <v>610</v>
      </c>
      <c r="B49" s="9">
        <f>IF($H$1="Afprinten",($A48-1)*[1]Paringen!$I$4+$A47,($A47-1)*4+$A48)</f>
        <v>10</v>
      </c>
      <c r="C49" s="9"/>
      <c r="D49" s="10" t="str">
        <f>VLOOKUP(VLOOKUP(A49,[1]Paringen!B:F,4,FALSE),Ploegen,2,FALSE)</f>
        <v>Beveren</v>
      </c>
      <c r="E49" s="9"/>
      <c r="F49" s="11" t="s">
        <v>7</v>
      </c>
      <c r="G49" s="10" t="str">
        <f>VLOOKUP(VLOOKUP(A49,[1]Paringen!B:F,5,FALSE),Ploegen,2,FALSE)</f>
        <v>KGSRL 3</v>
      </c>
      <c r="K49" s="2" t="s">
        <v>9</v>
      </c>
    </row>
    <row r="50" spans="1:12" ht="15" customHeight="1" x14ac:dyDescent="0.25">
      <c r="C50" s="7">
        <v>1</v>
      </c>
      <c r="D50" s="4" t="str">
        <f>VLOOKUP(VLOOKUP(A49,[1]Paringen!B:F,4,FALSE),Ploegen,3,FALSE)</f>
        <v>Boons Bert</v>
      </c>
      <c r="E50" s="7" t="s">
        <v>11</v>
      </c>
      <c r="F50" s="2" t="s">
        <v>7</v>
      </c>
      <c r="G50" s="4" t="str">
        <f>VLOOKUP(VLOOKUP(A49,[1]Paringen!B:F,5,FALSE),Ploegen,3,FALSE)</f>
        <v>Meignen Gaëtan</v>
      </c>
      <c r="H50" s="7" t="s">
        <v>13</v>
      </c>
      <c r="J50" s="6">
        <v>1</v>
      </c>
      <c r="K50" s="2" t="s">
        <v>7</v>
      </c>
      <c r="L50" s="7">
        <f>IF(J50="","",1 - J50)</f>
        <v>0</v>
      </c>
    </row>
    <row r="51" spans="1:12" ht="15" customHeight="1" x14ac:dyDescent="0.25">
      <c r="C51" s="7">
        <v>2</v>
      </c>
      <c r="D51" s="4" t="str">
        <f>VLOOKUP(VLOOKUP(A49,[1]Paringen!B:F,4,FALSE),Ploegen,4,FALSE)</f>
        <v>Schillemans Willy</v>
      </c>
      <c r="E51" s="7" t="s">
        <v>13</v>
      </c>
      <c r="F51" s="2" t="s">
        <v>7</v>
      </c>
      <c r="G51" s="4" t="str">
        <f>VLOOKUP(VLOOKUP(A49,[1]Paringen!B:F,5,FALSE),Ploegen,4,FALSE)</f>
        <v>Oosterlinck Luc</v>
      </c>
      <c r="H51" s="7" t="s">
        <v>11</v>
      </c>
      <c r="J51" s="6">
        <v>1</v>
      </c>
      <c r="K51" s="2" t="s">
        <v>7</v>
      </c>
      <c r="L51" s="7">
        <f>IF(J51="","",1 - J51)</f>
        <v>0</v>
      </c>
    </row>
    <row r="52" spans="1:12" ht="15" customHeight="1" x14ac:dyDescent="0.25">
      <c r="C52" s="7">
        <v>3</v>
      </c>
      <c r="D52" s="4" t="str">
        <f>VLOOKUP(VLOOKUP(A49,[1]Paringen!B:F,4,FALSE),Ploegen,5,FALSE)</f>
        <v>Verbruggen David</v>
      </c>
      <c r="E52" s="7" t="s">
        <v>11</v>
      </c>
      <c r="F52" s="2" t="s">
        <v>7</v>
      </c>
      <c r="G52" s="4" t="str">
        <f>VLOOKUP(VLOOKUP(A49,[1]Paringen!B:F,5,FALSE),Ploegen,5,FALSE)</f>
        <v>Petit Emilien</v>
      </c>
      <c r="H52" s="7" t="s">
        <v>13</v>
      </c>
      <c r="J52" s="6">
        <v>0</v>
      </c>
      <c r="K52" s="2" t="s">
        <v>7</v>
      </c>
      <c r="L52" s="7">
        <f>IF(J52="","",1 - J52)</f>
        <v>1</v>
      </c>
    </row>
    <row r="53" spans="1:12" ht="15" customHeight="1" x14ac:dyDescent="0.25">
      <c r="C53" s="7">
        <v>4</v>
      </c>
      <c r="D53" s="4" t="str">
        <f>VLOOKUP(VLOOKUP(A49,[1]Paringen!B:F,4,FALSE),Ploegen,6,FALSE)</f>
        <v>Vangenechten Bas</v>
      </c>
      <c r="E53" s="7" t="s">
        <v>13</v>
      </c>
      <c r="F53" s="2" t="s">
        <v>7</v>
      </c>
      <c r="G53" s="4" t="str">
        <f>VLOOKUP(VLOOKUP(A49,[1]Paringen!B:F,5,FALSE),Ploegen,6,FALSE)</f>
        <v>Pannecoucke Marc</v>
      </c>
      <c r="H53" s="7" t="s">
        <v>11</v>
      </c>
      <c r="J53" s="6">
        <v>1</v>
      </c>
      <c r="K53" s="2" t="s">
        <v>7</v>
      </c>
      <c r="L53" s="7">
        <f>IF(J53="","",1 - J53)</f>
        <v>0</v>
      </c>
    </row>
    <row r="54" spans="1:12" ht="15" customHeight="1" x14ac:dyDescent="0.25">
      <c r="H54" s="12" t="s">
        <v>20</v>
      </c>
      <c r="J54" s="6">
        <f>IF(OR(J50="",J51="",J52="",J53=""),"",SUM(J50:J53))</f>
        <v>3</v>
      </c>
      <c r="K54" s="2" t="s">
        <v>7</v>
      </c>
      <c r="L54" s="7">
        <f>IF(OR(L50="",L51="",L52="",L53=""),"",SUM(L50:L53))</f>
        <v>1</v>
      </c>
    </row>
    <row r="56" spans="1:12" ht="15" customHeight="1" x14ac:dyDescent="0.25">
      <c r="A56" s="2">
        <v>4</v>
      </c>
      <c r="B56" s="8" t="str">
        <f>CONCATENATE([1]Ploegen!$C$1," ",$A$1," ",$B$1)</f>
        <v>Colle ploegentoernooi Ronde 6</v>
      </c>
      <c r="C56" s="8"/>
    </row>
    <row r="57" spans="1:12" ht="15" customHeight="1" x14ac:dyDescent="0.25">
      <c r="A57" s="2">
        <v>1</v>
      </c>
    </row>
    <row r="58" spans="1:12" ht="15" customHeight="1" x14ac:dyDescent="0.25">
      <c r="A58" s="2">
        <f>$B$1*100+B58</f>
        <v>604</v>
      </c>
      <c r="B58" s="9">
        <f>IF($H$1="Afprinten",($A57-1)*[1]Paringen!$I$4+$A56,($A56-1)*4+$A57)</f>
        <v>4</v>
      </c>
      <c r="C58" s="9"/>
      <c r="D58" s="10" t="str">
        <f>VLOOKUP(VLOOKUP(A58,[1]Paringen!B:F,4,FALSE),Ploegen,2,FALSE)</f>
        <v>KGSRL 2</v>
      </c>
      <c r="E58" s="9"/>
      <c r="F58" s="11" t="s">
        <v>7</v>
      </c>
      <c r="G58" s="10" t="str">
        <f>VLOOKUP(VLOOKUP(A58,[1]Paringen!B:F,5,FALSE),Ploegen,2,FALSE)</f>
        <v>Wachtebeke 2</v>
      </c>
      <c r="K58" s="2" t="s">
        <v>9</v>
      </c>
    </row>
    <row r="59" spans="1:12" ht="15" customHeight="1" x14ac:dyDescent="0.25">
      <c r="C59" s="7">
        <v>1</v>
      </c>
      <c r="D59" s="4" t="str">
        <f>VLOOKUP(VLOOKUP(A58,[1]Paringen!B:F,4,FALSE),Ploegen,3,FALSE)</f>
        <v>Adrians Peter</v>
      </c>
      <c r="E59" s="7" t="s">
        <v>11</v>
      </c>
      <c r="F59" s="2" t="s">
        <v>7</v>
      </c>
      <c r="G59" s="4" t="str">
        <f>VLOOKUP(VLOOKUP(A58,[1]Paringen!B:F,5,FALSE),Ploegen,3,FALSE)</f>
        <v>Verschraegen Thomas</v>
      </c>
      <c r="H59" s="7" t="s">
        <v>13</v>
      </c>
      <c r="J59" s="6">
        <v>1</v>
      </c>
      <c r="K59" s="2" t="s">
        <v>7</v>
      </c>
      <c r="L59" s="7">
        <f>IF(J59="","",1 - J59)</f>
        <v>0</v>
      </c>
    </row>
    <row r="60" spans="1:12" ht="15" customHeight="1" x14ac:dyDescent="0.25">
      <c r="C60" s="7">
        <v>2</v>
      </c>
      <c r="D60" s="4" t="str">
        <f>VLOOKUP(VLOOKUP(A58,[1]Paringen!B:F,4,FALSE),Ploegen,4,FALSE)</f>
        <v>Valère De Buck</v>
      </c>
      <c r="E60" s="7" t="s">
        <v>13</v>
      </c>
      <c r="F60" s="2" t="s">
        <v>7</v>
      </c>
      <c r="G60" s="4" t="str">
        <f>VLOOKUP(VLOOKUP(A58,[1]Paringen!B:F,5,FALSE),Ploegen,4,FALSE)</f>
        <v>De Pooter Ronald</v>
      </c>
      <c r="H60" s="7" t="s">
        <v>11</v>
      </c>
      <c r="J60" s="6">
        <v>1</v>
      </c>
      <c r="K60" s="2" t="s">
        <v>7</v>
      </c>
      <c r="L60" s="7">
        <f>IF(J60="","",1 - J60)</f>
        <v>0</v>
      </c>
    </row>
    <row r="61" spans="1:12" ht="15" customHeight="1" x14ac:dyDescent="0.25">
      <c r="C61" s="7">
        <v>3</v>
      </c>
      <c r="D61" s="4" t="str">
        <f>VLOOKUP(VLOOKUP(A58,[1]Paringen!B:F,4,FALSE),Ploegen,5,FALSE)</f>
        <v>Van Muylem Tom</v>
      </c>
      <c r="E61" s="7" t="s">
        <v>11</v>
      </c>
      <c r="F61" s="2" t="s">
        <v>7</v>
      </c>
      <c r="G61" s="4" t="str">
        <f>VLOOKUP(VLOOKUP(A58,[1]Paringen!B:F,5,FALSE),Ploegen,5,FALSE)</f>
        <v>Dhuyvetter Frederik</v>
      </c>
      <c r="H61" s="7" t="s">
        <v>13</v>
      </c>
      <c r="J61" s="6">
        <v>0</v>
      </c>
      <c r="K61" s="2" t="s">
        <v>7</v>
      </c>
      <c r="L61" s="7">
        <f>IF(J61="","",1 - J61)</f>
        <v>1</v>
      </c>
    </row>
    <row r="62" spans="1:12" ht="15" customHeight="1" x14ac:dyDescent="0.25">
      <c r="C62" s="7">
        <v>4</v>
      </c>
      <c r="D62" s="4" t="str">
        <f>VLOOKUP(VLOOKUP(A58,[1]Paringen!B:F,4,FALSE),Ploegen,6,FALSE)</f>
        <v>Wagner Hans</v>
      </c>
      <c r="E62" s="7" t="s">
        <v>13</v>
      </c>
      <c r="F62" s="2" t="s">
        <v>7</v>
      </c>
      <c r="G62" s="4" t="str">
        <f>VLOOKUP(VLOOKUP(A58,[1]Paringen!B:F,5,FALSE),Ploegen,6,FALSE)</f>
        <v>Lahousse Wouter</v>
      </c>
      <c r="H62" s="7" t="s">
        <v>11</v>
      </c>
      <c r="J62" s="6">
        <v>0.5</v>
      </c>
      <c r="K62" s="2" t="s">
        <v>7</v>
      </c>
      <c r="L62" s="7">
        <f>IF(J62="","",1 - J62)</f>
        <v>0.5</v>
      </c>
    </row>
    <row r="63" spans="1:12" ht="15" customHeight="1" x14ac:dyDescent="0.25">
      <c r="H63" s="12" t="s">
        <v>20</v>
      </c>
      <c r="J63" s="6">
        <f>IF(OR(J59="",J60="",J61="",J62=""),"",SUM(J59:J62))</f>
        <v>2.5</v>
      </c>
      <c r="K63" s="2" t="s">
        <v>7</v>
      </c>
      <c r="L63" s="7">
        <f>IF(OR(L59="",L60="",L61="",L62=""),"",SUM(L59:L62))</f>
        <v>1.5</v>
      </c>
    </row>
    <row r="65" spans="1:12" ht="15" customHeight="1" x14ac:dyDescent="0.25">
      <c r="A65" s="2">
        <v>4</v>
      </c>
      <c r="B65" s="8" t="str">
        <f>CONCATENATE([1]Ploegen!$C$1," ",$A$1," ",$B$1)</f>
        <v>Colle ploegentoernooi Ronde 6</v>
      </c>
      <c r="C65" s="8"/>
    </row>
    <row r="66" spans="1:12" ht="15" customHeight="1" x14ac:dyDescent="0.25">
      <c r="A66" s="2">
        <v>2</v>
      </c>
    </row>
    <row r="67" spans="1:12" ht="15" customHeight="1" x14ac:dyDescent="0.25">
      <c r="A67" s="2">
        <f>$B$1*100+B67</f>
        <v>611</v>
      </c>
      <c r="B67" s="9">
        <f>IF($H$1="Afprinten",($A66-1)*[1]Paringen!$I$4+$A65,($A65-1)*4+$A66)</f>
        <v>11</v>
      </c>
      <c r="C67" s="9"/>
      <c r="D67" s="10" t="str">
        <f>VLOOKUP(VLOOKUP(A67,[1]Paringen!B:F,4,FALSE),Ploegen,2,FALSE)</f>
        <v>Wachtebeke 5</v>
      </c>
      <c r="E67" s="9"/>
      <c r="F67" s="11" t="s">
        <v>7</v>
      </c>
      <c r="G67" s="10" t="str">
        <f>VLOOKUP(VLOOKUP(A67,[1]Paringen!B:F,5,FALSE),Ploegen,2,FALSE)</f>
        <v>Minimasters</v>
      </c>
      <c r="K67" s="2" t="s">
        <v>9</v>
      </c>
    </row>
    <row r="68" spans="1:12" ht="15" customHeight="1" x14ac:dyDescent="0.25">
      <c r="C68" s="7">
        <v>1</v>
      </c>
      <c r="D68" s="4" t="str">
        <f>VLOOKUP(VLOOKUP(A67,[1]Paringen!B:F,4,FALSE),Ploegen,3,FALSE)</f>
        <v>Ooms Kylion</v>
      </c>
      <c r="E68" s="7" t="s">
        <v>11</v>
      </c>
      <c r="F68" s="2" t="s">
        <v>7</v>
      </c>
      <c r="G68" s="4" t="str">
        <f>VLOOKUP(VLOOKUP(A67,[1]Paringen!B:F,5,FALSE),Ploegen,3,FALSE)</f>
        <v>Dewever Niel</v>
      </c>
      <c r="H68" s="7" t="s">
        <v>13</v>
      </c>
      <c r="J68" s="6">
        <v>1</v>
      </c>
      <c r="K68" s="2" t="s">
        <v>7</v>
      </c>
      <c r="L68" s="7">
        <f>IF(J68="","",1 - J68)</f>
        <v>0</v>
      </c>
    </row>
    <row r="69" spans="1:12" ht="15" customHeight="1" x14ac:dyDescent="0.25">
      <c r="C69" s="7">
        <v>2</v>
      </c>
      <c r="D69" s="4" t="str">
        <f>VLOOKUP(VLOOKUP(A67,[1]Paringen!B:F,4,FALSE),Ploegen,4,FALSE)</f>
        <v>Karlioglu Boran</v>
      </c>
      <c r="E69" s="7" t="s">
        <v>13</v>
      </c>
      <c r="F69" s="2" t="s">
        <v>7</v>
      </c>
      <c r="G69" s="4" t="str">
        <f>VLOOKUP(VLOOKUP(A67,[1]Paringen!B:F,5,FALSE),Ploegen,4,FALSE)</f>
        <v>Decraene Jade</v>
      </c>
      <c r="H69" s="7" t="s">
        <v>11</v>
      </c>
      <c r="J69" s="6">
        <v>1</v>
      </c>
      <c r="K69" s="2" t="s">
        <v>7</v>
      </c>
      <c r="L69" s="7">
        <f>IF(J69="","",1 - J69)</f>
        <v>0</v>
      </c>
    </row>
    <row r="70" spans="1:12" ht="15" customHeight="1" x14ac:dyDescent="0.25">
      <c r="C70" s="7">
        <v>3</v>
      </c>
      <c r="D70" s="4" t="str">
        <f>VLOOKUP(VLOOKUP(A67,[1]Paringen!B:F,4,FALSE),Ploegen,5,FALSE)</f>
        <v>Goossens Lowie</v>
      </c>
      <c r="E70" s="7" t="s">
        <v>11</v>
      </c>
      <c r="F70" s="2" t="s">
        <v>7</v>
      </c>
      <c r="G70" s="4" t="str">
        <f>VLOOKUP(VLOOKUP(A67,[1]Paringen!B:F,5,FALSE),Ploegen,5,FALSE)</f>
        <v>Decraene Merlijn</v>
      </c>
      <c r="H70" s="7" t="s">
        <v>13</v>
      </c>
      <c r="J70" s="6">
        <v>0</v>
      </c>
      <c r="K70" s="2" t="s">
        <v>7</v>
      </c>
      <c r="L70" s="7">
        <f>IF(J70="","",1 - J70)</f>
        <v>1</v>
      </c>
    </row>
    <row r="71" spans="1:12" ht="15" customHeight="1" x14ac:dyDescent="0.25">
      <c r="C71" s="7">
        <v>4</v>
      </c>
      <c r="D71" s="4" t="str">
        <f>VLOOKUP(VLOOKUP(A67,[1]Paringen!B:F,4,FALSE),Ploegen,6,FALSE)</f>
        <v>De Prycker Wannes</v>
      </c>
      <c r="E71" s="7" t="s">
        <v>13</v>
      </c>
      <c r="F71" s="2" t="s">
        <v>7</v>
      </c>
      <c r="G71" s="4" t="str">
        <f>VLOOKUP(VLOOKUP(A67,[1]Paringen!B:F,5,FALSE),Ploegen,6,FALSE)</f>
        <v>Decraene Lotus</v>
      </c>
      <c r="H71" s="7" t="s">
        <v>11</v>
      </c>
      <c r="J71" s="6">
        <v>0.5</v>
      </c>
      <c r="K71" s="2" t="s">
        <v>7</v>
      </c>
      <c r="L71" s="7">
        <f>IF(J71="","",1 - J71)</f>
        <v>0.5</v>
      </c>
    </row>
    <row r="72" spans="1:12" ht="15" customHeight="1" x14ac:dyDescent="0.25">
      <c r="H72" s="12" t="s">
        <v>20</v>
      </c>
      <c r="J72" s="6">
        <f>IF(OR(J68="",J69="",J70="",J71=""),"",SUM(J68:J71))</f>
        <v>2.5</v>
      </c>
      <c r="K72" s="2" t="s">
        <v>7</v>
      </c>
      <c r="L72" s="7">
        <f>IF(OR(L68="",L69="",L70="",L71=""),"",SUM(L68:L71))</f>
        <v>1.5</v>
      </c>
    </row>
    <row r="74" spans="1:12" ht="15" customHeight="1" x14ac:dyDescent="0.25">
      <c r="A74" s="2">
        <v>5</v>
      </c>
      <c r="B74" s="8" t="str">
        <f>CONCATENATE([1]Ploegen!$C$1," ",$A$1," ",$B$1)</f>
        <v>Colle ploegentoernooi Ronde 6</v>
      </c>
      <c r="C74" s="8"/>
    </row>
    <row r="75" spans="1:12" ht="15" customHeight="1" x14ac:dyDescent="0.25">
      <c r="A75" s="2">
        <v>1</v>
      </c>
    </row>
    <row r="76" spans="1:12" ht="15" customHeight="1" x14ac:dyDescent="0.25">
      <c r="A76" s="2">
        <f>$B$1*100+B76</f>
        <v>605</v>
      </c>
      <c r="B76" s="9">
        <f>IF($H$1="Afprinten",($A75-1)*[1]Paringen!$I$4+$A74,($A74-1)*4+$A75)</f>
        <v>5</v>
      </c>
      <c r="C76" s="9"/>
      <c r="D76" s="10" t="str">
        <f>VLOOKUP(VLOOKUP(A76,[1]Paringen!B:F,4,FALSE),Ploegen,2,FALSE)</f>
        <v>LSV-Artevelde</v>
      </c>
      <c r="E76" s="9"/>
      <c r="F76" s="11" t="s">
        <v>7</v>
      </c>
      <c r="G76" s="10" t="str">
        <f>VLOOKUP(VLOOKUP(A76,[1]Paringen!B:F,5,FALSE),Ploegen,2,FALSE)</f>
        <v>Jean Jaures</v>
      </c>
      <c r="K76" s="2" t="s">
        <v>9</v>
      </c>
    </row>
    <row r="77" spans="1:12" ht="15" customHeight="1" x14ac:dyDescent="0.25">
      <c r="C77" s="7">
        <v>1</v>
      </c>
      <c r="D77" s="4" t="str">
        <f>VLOOKUP(VLOOKUP(A76,[1]Paringen!B:F,4,FALSE),Ploegen,3,FALSE)</f>
        <v>De Baets Keano</v>
      </c>
      <c r="E77" s="7" t="s">
        <v>11</v>
      </c>
      <c r="F77" s="2" t="s">
        <v>7</v>
      </c>
      <c r="G77" s="4" t="str">
        <f>VLOOKUP(VLOOKUP(A76,[1]Paringen!B:F,5,FALSE),Ploegen,3,FALSE)</f>
        <v>Deberdt Joris</v>
      </c>
      <c r="H77" s="7" t="s">
        <v>13</v>
      </c>
      <c r="J77" s="6">
        <v>0</v>
      </c>
      <c r="K77" s="2" t="s">
        <v>7</v>
      </c>
      <c r="L77" s="7">
        <f>IF(J77="","",1 - J77)</f>
        <v>1</v>
      </c>
    </row>
    <row r="78" spans="1:12" ht="15" customHeight="1" x14ac:dyDescent="0.25">
      <c r="C78" s="7">
        <v>2</v>
      </c>
      <c r="D78" s="4" t="str">
        <f>VLOOKUP(VLOOKUP(A76,[1]Paringen!B:F,4,FALSE),Ploegen,4,FALSE)</f>
        <v>De Baets Branko</v>
      </c>
      <c r="E78" s="7" t="s">
        <v>13</v>
      </c>
      <c r="F78" s="2" t="s">
        <v>7</v>
      </c>
      <c r="G78" s="4" t="str">
        <f>VLOOKUP(VLOOKUP(A76,[1]Paringen!B:F,5,FALSE),Ploegen,4,FALSE)</f>
        <v>Vanhauwaert Kurt</v>
      </c>
      <c r="H78" s="7" t="s">
        <v>11</v>
      </c>
      <c r="J78" s="6">
        <v>1</v>
      </c>
      <c r="K78" s="2" t="s">
        <v>7</v>
      </c>
      <c r="L78" s="7">
        <f>IF(J78="","",1 - J78)</f>
        <v>0</v>
      </c>
    </row>
    <row r="79" spans="1:12" ht="15" customHeight="1" x14ac:dyDescent="0.25">
      <c r="C79" s="7">
        <v>3</v>
      </c>
      <c r="D79" s="4" t="str">
        <f>VLOOKUP(VLOOKUP(A76,[1]Paringen!B:F,4,FALSE),Ploegen,5,FALSE)</f>
        <v>Thienpont Xander</v>
      </c>
      <c r="E79" s="7" t="s">
        <v>11</v>
      </c>
      <c r="F79" s="2" t="s">
        <v>7</v>
      </c>
      <c r="G79" s="4" t="str">
        <f>VLOOKUP(VLOOKUP(A76,[1]Paringen!B:F,5,FALSE),Ploegen,5,FALSE)</f>
        <v>Vandevelde Koen</v>
      </c>
      <c r="H79" s="7" t="s">
        <v>13</v>
      </c>
      <c r="J79" s="6">
        <v>1</v>
      </c>
      <c r="K79" s="2" t="s">
        <v>7</v>
      </c>
      <c r="L79" s="7">
        <f>IF(J79="","",1 - J79)</f>
        <v>0</v>
      </c>
    </row>
    <row r="80" spans="1:12" ht="15" customHeight="1" x14ac:dyDescent="0.25">
      <c r="C80" s="7">
        <v>4</v>
      </c>
      <c r="D80" s="4" t="str">
        <f>VLOOKUP(VLOOKUP(A76,[1]Paringen!B:F,4,FALSE),Ploegen,6,FALSE)</f>
        <v>Thienpont Ruben</v>
      </c>
      <c r="E80" s="7" t="s">
        <v>13</v>
      </c>
      <c r="F80" s="2" t="s">
        <v>7</v>
      </c>
      <c r="G80" s="4" t="str">
        <f>VLOOKUP(VLOOKUP(A76,[1]Paringen!B:F,5,FALSE),Ploegen,6,FALSE)</f>
        <v>Pisaneschi Maxime</v>
      </c>
      <c r="H80" s="7" t="s">
        <v>11</v>
      </c>
      <c r="J80" s="6">
        <v>0</v>
      </c>
      <c r="K80" s="2" t="s">
        <v>7</v>
      </c>
      <c r="L80" s="7">
        <f>IF(J80="","",1 - J80)</f>
        <v>1</v>
      </c>
    </row>
    <row r="81" spans="1:12" ht="15" customHeight="1" x14ac:dyDescent="0.25">
      <c r="H81" s="12" t="s">
        <v>20</v>
      </c>
      <c r="J81" s="6">
        <f>IF(OR(J77="",J78="",J79="",J80=""),"",SUM(J77:J80))</f>
        <v>2</v>
      </c>
      <c r="K81" s="2" t="s">
        <v>7</v>
      </c>
      <c r="L81" s="7">
        <f>IF(OR(L77="",L78="",L79="",L80=""),"",SUM(L77:L80))</f>
        <v>2</v>
      </c>
    </row>
    <row r="83" spans="1:12" ht="15" customHeight="1" x14ac:dyDescent="0.25">
      <c r="A83" s="2">
        <v>5</v>
      </c>
      <c r="B83" s="8" t="str">
        <f>CONCATENATE([1]Ploegen!$C$1," ",$A$1," ",$B$1)</f>
        <v>Colle ploegentoernooi Ronde 6</v>
      </c>
      <c r="C83" s="8"/>
    </row>
    <row r="84" spans="1:12" ht="15" customHeight="1" x14ac:dyDescent="0.25">
      <c r="A84" s="2">
        <v>2</v>
      </c>
    </row>
    <row r="85" spans="1:12" ht="15" customHeight="1" x14ac:dyDescent="0.25">
      <c r="A85" s="2">
        <f>$B$1*100+B85</f>
        <v>612</v>
      </c>
      <c r="B85" s="9">
        <f>IF($H$1="Afprinten",($A84-1)*[1]Paringen!$I$4+$A83,($A83-1)*4+$A84)</f>
        <v>12</v>
      </c>
      <c r="C85" s="9"/>
      <c r="D85" s="10" t="str">
        <f>VLOOKUP(VLOOKUP(A85,[1]Paringen!B:F,4,FALSE),Ploegen,2,FALSE)</f>
        <v>De Mercatel 1</v>
      </c>
      <c r="E85" s="9"/>
      <c r="F85" s="11" t="s">
        <v>7</v>
      </c>
      <c r="G85" s="10" t="str">
        <f>VLOOKUP(VLOOKUP(A85,[1]Paringen!B:F,5,FALSE),Ploegen,2,FALSE)</f>
        <v>KGSRL 4</v>
      </c>
      <c r="K85" s="2" t="s">
        <v>9</v>
      </c>
    </row>
    <row r="86" spans="1:12" ht="15" customHeight="1" x14ac:dyDescent="0.25">
      <c r="C86" s="7">
        <v>1</v>
      </c>
      <c r="D86" s="4" t="str">
        <f>VLOOKUP(VLOOKUP(A85,[1]Paringen!B:F,4,FALSE),Ploegen,3,FALSE)</f>
        <v>Lambrechts Luc</v>
      </c>
      <c r="E86" s="7" t="s">
        <v>11</v>
      </c>
      <c r="F86" s="2" t="s">
        <v>7</v>
      </c>
      <c r="G86" s="4" t="str">
        <f>VLOOKUP(VLOOKUP(A85,[1]Paringen!B:F,5,FALSE),Ploegen,3,FALSE)</f>
        <v>Goethals Philippe</v>
      </c>
      <c r="H86" s="7" t="s">
        <v>13</v>
      </c>
      <c r="J86" s="6">
        <v>0</v>
      </c>
      <c r="K86" s="2" t="s">
        <v>7</v>
      </c>
      <c r="L86" s="7">
        <f>IF(J86="","",1 - J86)</f>
        <v>1</v>
      </c>
    </row>
    <row r="87" spans="1:12" ht="15" customHeight="1" x14ac:dyDescent="0.25">
      <c r="C87" s="7">
        <v>2</v>
      </c>
      <c r="D87" s="4" t="str">
        <f>VLOOKUP(VLOOKUP(A85,[1]Paringen!B:F,4,FALSE),Ploegen,4,FALSE)</f>
        <v>Burssens Jorian</v>
      </c>
      <c r="E87" s="7" t="s">
        <v>13</v>
      </c>
      <c r="F87" s="2" t="s">
        <v>7</v>
      </c>
      <c r="G87" s="4" t="str">
        <f>VLOOKUP(VLOOKUP(A85,[1]Paringen!B:F,5,FALSE),Ploegen,4,FALSE)</f>
        <v>Inghelbrecht Veronique</v>
      </c>
      <c r="H87" s="7" t="s">
        <v>11</v>
      </c>
      <c r="J87" s="6">
        <v>0</v>
      </c>
      <c r="K87" s="2" t="s">
        <v>7</v>
      </c>
      <c r="L87" s="7">
        <f>IF(J87="","",1 - J87)</f>
        <v>1</v>
      </c>
    </row>
    <row r="88" spans="1:12" ht="15" customHeight="1" x14ac:dyDescent="0.25">
      <c r="C88" s="7">
        <v>3</v>
      </c>
      <c r="D88" s="4" t="str">
        <f>VLOOKUP(VLOOKUP(A85,[1]Paringen!B:F,4,FALSE),Ploegen,5,FALSE)</f>
        <v>Vertongen Jack</v>
      </c>
      <c r="E88" s="7" t="s">
        <v>11</v>
      </c>
      <c r="F88" s="2" t="s">
        <v>7</v>
      </c>
      <c r="G88" s="4" t="str">
        <f>VLOOKUP(VLOOKUP(A85,[1]Paringen!B:F,5,FALSE),Ploegen,5,FALSE)</f>
        <v>Roels Sofie</v>
      </c>
      <c r="H88" s="7" t="s">
        <v>13</v>
      </c>
      <c r="J88" s="6">
        <v>1</v>
      </c>
      <c r="K88" s="2" t="s">
        <v>7</v>
      </c>
      <c r="L88" s="7">
        <f>IF(J88="","",1 - J88)</f>
        <v>0</v>
      </c>
    </row>
    <row r="89" spans="1:12" ht="15" customHeight="1" x14ac:dyDescent="0.25">
      <c r="C89" s="7">
        <v>4</v>
      </c>
      <c r="D89" s="4" t="str">
        <f>VLOOKUP(VLOOKUP(A85,[1]Paringen!B:F,4,FALSE),Ploegen,6,FALSE)</f>
        <v>Coorevits Arthur</v>
      </c>
      <c r="E89" s="7" t="s">
        <v>13</v>
      </c>
      <c r="F89" s="2" t="s">
        <v>7</v>
      </c>
      <c r="G89" s="4" t="str">
        <f>VLOOKUP(VLOOKUP(A85,[1]Paringen!B:F,5,FALSE),Ploegen,6,FALSE)</f>
        <v>Roels Robert</v>
      </c>
      <c r="H89" s="7" t="s">
        <v>11</v>
      </c>
      <c r="J89" s="6">
        <v>0.5</v>
      </c>
      <c r="K89" s="2" t="s">
        <v>7</v>
      </c>
      <c r="L89" s="7">
        <f>IF(J89="","",1 - J89)</f>
        <v>0.5</v>
      </c>
    </row>
    <row r="90" spans="1:12" ht="15" customHeight="1" x14ac:dyDescent="0.25">
      <c r="H90" s="12" t="s">
        <v>20</v>
      </c>
      <c r="J90" s="6">
        <f>IF(OR(J86="",J87="",J88="",J89=""),"",SUM(J86:J89))</f>
        <v>1.5</v>
      </c>
      <c r="K90" s="2" t="s">
        <v>7</v>
      </c>
      <c r="L90" s="7">
        <f>IF(OR(L86="",L87="",L88="",L89=""),"",SUM(L86:L89))</f>
        <v>2.5</v>
      </c>
    </row>
    <row r="92" spans="1:12" ht="15" customHeight="1" x14ac:dyDescent="0.25">
      <c r="A92" s="2">
        <v>6</v>
      </c>
      <c r="B92" s="8" t="str">
        <f>CONCATENATE([1]Ploegen!$C$1," ",$A$1," ",$B$1)</f>
        <v>Colle ploegentoernooi Ronde 6</v>
      </c>
      <c r="C92" s="8"/>
    </row>
    <row r="93" spans="1:12" ht="15" customHeight="1" x14ac:dyDescent="0.25">
      <c r="A93" s="2">
        <v>1</v>
      </c>
    </row>
    <row r="94" spans="1:12" ht="15" customHeight="1" x14ac:dyDescent="0.25">
      <c r="A94" s="2">
        <f>$B$1*100+B94</f>
        <v>606</v>
      </c>
      <c r="B94" s="9">
        <f>IF($H$1="Afprinten",($A93-1)*[1]Paringen!$I$4+$A92,($A92-1)*4+$A93)</f>
        <v>6</v>
      </c>
      <c r="C94" s="9"/>
      <c r="D94" s="10" t="str">
        <f>VLOOKUP(VLOOKUP(A94,[1]Paringen!B:F,4,FALSE),Ploegen,2,FALSE)</f>
        <v>MSV-vrienden van Maurice</v>
      </c>
      <c r="E94" s="9"/>
      <c r="F94" s="11" t="s">
        <v>7</v>
      </c>
      <c r="G94" s="10" t="str">
        <f>VLOOKUP(VLOOKUP(A94,[1]Paringen!B:F,5,FALSE),Ploegen,2,FALSE)</f>
        <v>Moretus Hoboken 1</v>
      </c>
      <c r="K94" s="2" t="s">
        <v>9</v>
      </c>
    </row>
    <row r="95" spans="1:12" ht="15" customHeight="1" x14ac:dyDescent="0.25">
      <c r="C95" s="7">
        <v>1</v>
      </c>
      <c r="D95" s="4" t="str">
        <f>VLOOKUP(VLOOKUP(A94,[1]Paringen!B:F,4,FALSE),Ploegen,3,FALSE)</f>
        <v>Dhaenens Elke</v>
      </c>
      <c r="E95" s="7" t="s">
        <v>11</v>
      </c>
      <c r="F95" s="2" t="s">
        <v>7</v>
      </c>
      <c r="G95" s="4" t="str">
        <f>VLOOKUP(VLOOKUP(A94,[1]Paringen!B:F,5,FALSE),Ploegen,3,FALSE)</f>
        <v>Van Bunderen Gert</v>
      </c>
      <c r="H95" s="7" t="s">
        <v>13</v>
      </c>
      <c r="J95" s="6">
        <v>0</v>
      </c>
      <c r="K95" s="2" t="s">
        <v>7</v>
      </c>
      <c r="L95" s="7">
        <f>IF(J95="","",1 - J95)</f>
        <v>1</v>
      </c>
    </row>
    <row r="96" spans="1:12" ht="15" customHeight="1" x14ac:dyDescent="0.25">
      <c r="C96" s="7">
        <v>2</v>
      </c>
      <c r="D96" s="4" t="str">
        <f>VLOOKUP(VLOOKUP(A94,[1]Paringen!B:F,4,FALSE),Ploegen,4,FALSE)</f>
        <v>Dhaenens Wout</v>
      </c>
      <c r="E96" s="7" t="s">
        <v>13</v>
      </c>
      <c r="F96" s="2" t="s">
        <v>7</v>
      </c>
      <c r="G96" s="4" t="str">
        <f>VLOOKUP(VLOOKUP(A94,[1]Paringen!B:F,5,FALSE),Ploegen,4,FALSE)</f>
        <v>De Hert Robert</v>
      </c>
      <c r="H96" s="7" t="s">
        <v>11</v>
      </c>
      <c r="J96" s="6">
        <v>1</v>
      </c>
      <c r="K96" s="2" t="s">
        <v>7</v>
      </c>
      <c r="L96" s="7">
        <f>IF(J96="","",1 - J96)</f>
        <v>0</v>
      </c>
    </row>
    <row r="97" spans="1:12" ht="15" customHeight="1" x14ac:dyDescent="0.25">
      <c r="C97" s="7">
        <v>3</v>
      </c>
      <c r="D97" s="4" t="str">
        <f>VLOOKUP(VLOOKUP(A94,[1]Paringen!B:F,4,FALSE),Ploegen,5,FALSE)</f>
        <v>Osaer Jarne</v>
      </c>
      <c r="E97" s="7" t="s">
        <v>11</v>
      </c>
      <c r="F97" s="2" t="s">
        <v>7</v>
      </c>
      <c r="G97" s="4" t="str">
        <f>VLOOKUP(VLOOKUP(A94,[1]Paringen!B:F,5,FALSE),Ploegen,5,FALSE)</f>
        <v>Vennekens Kamiel</v>
      </c>
      <c r="H97" s="7" t="s">
        <v>13</v>
      </c>
      <c r="J97" s="6">
        <v>0</v>
      </c>
      <c r="K97" s="2" t="s">
        <v>7</v>
      </c>
      <c r="L97" s="7">
        <f>IF(J97="","",1 - J97)</f>
        <v>1</v>
      </c>
    </row>
    <row r="98" spans="1:12" ht="15" customHeight="1" x14ac:dyDescent="0.25">
      <c r="C98" s="7">
        <v>4</v>
      </c>
      <c r="D98" s="4" t="str">
        <f>VLOOKUP(VLOOKUP(A94,[1]Paringen!B:F,4,FALSE),Ploegen,6,FALSE)</f>
        <v>Dutré Wonder</v>
      </c>
      <c r="E98" s="7" t="s">
        <v>13</v>
      </c>
      <c r="F98" s="2" t="s">
        <v>7</v>
      </c>
      <c r="G98" s="4" t="str">
        <f>VLOOKUP(VLOOKUP(A94,[1]Paringen!B:F,5,FALSE),Ploegen,6,FALSE)</f>
        <v>Van den Elsacker Robert</v>
      </c>
      <c r="H98" s="7" t="s">
        <v>11</v>
      </c>
      <c r="J98" s="6">
        <v>0</v>
      </c>
      <c r="K98" s="2" t="s">
        <v>7</v>
      </c>
      <c r="L98" s="7">
        <f>IF(J98="","",1 - J98)</f>
        <v>1</v>
      </c>
    </row>
    <row r="99" spans="1:12" ht="15" customHeight="1" x14ac:dyDescent="0.25">
      <c r="H99" s="12" t="s">
        <v>20</v>
      </c>
      <c r="J99" s="6">
        <f>IF(OR(J95="",J96="",J97="",J98=""),"",SUM(J95:J98))</f>
        <v>1</v>
      </c>
      <c r="K99" s="2" t="s">
        <v>7</v>
      </c>
      <c r="L99" s="7">
        <f>IF(OR(L95="",L96="",L97="",L98=""),"",SUM(L95:L98))</f>
        <v>3</v>
      </c>
    </row>
    <row r="101" spans="1:12" ht="15" customHeight="1" x14ac:dyDescent="0.25">
      <c r="A101" s="2">
        <v>6</v>
      </c>
      <c r="B101" s="8" t="str">
        <f>CONCATENATE([1]Ploegen!$C$1," ",$A$1," ",$B$1)</f>
        <v>Colle ploegentoernooi Ronde 6</v>
      </c>
      <c r="C101" s="8"/>
    </row>
    <row r="102" spans="1:12" ht="15" customHeight="1" x14ac:dyDescent="0.25">
      <c r="A102" s="2">
        <v>2</v>
      </c>
    </row>
    <row r="103" spans="1:12" ht="15" customHeight="1" x14ac:dyDescent="0.25">
      <c r="A103" s="2">
        <f>$B$1*100+B103</f>
        <v>613</v>
      </c>
      <c r="B103" s="9">
        <f>IF($H$1="Afprinten",($A102-1)*[1]Paringen!$I$4+$A101,($A101-1)*4+$A102)</f>
        <v>13</v>
      </c>
      <c r="C103" s="9"/>
      <c r="D103" s="10" t="str">
        <f>VLOOKUP(VLOOKUP(A103,[1]Paringen!B:F,4,FALSE),Ploegen,2,FALSE)</f>
        <v>Wachtebeke 3</v>
      </c>
      <c r="E103" s="9"/>
      <c r="F103" s="11" t="s">
        <v>7</v>
      </c>
      <c r="G103" s="10" t="str">
        <f>VLOOKUP(VLOOKUP(A103,[1]Paringen!B:F,5,FALSE),Ploegen,2,FALSE)</f>
        <v>Wachtebeke 4</v>
      </c>
      <c r="K103" s="2" t="s">
        <v>9</v>
      </c>
    </row>
    <row r="104" spans="1:12" ht="15" customHeight="1" x14ac:dyDescent="0.25">
      <c r="C104" s="7">
        <v>1</v>
      </c>
      <c r="D104" s="4" t="str">
        <f>VLOOKUP(VLOOKUP(A103,[1]Paringen!B:F,4,FALSE),Ploegen,3,FALSE)</f>
        <v>Vansteenkiste Luc</v>
      </c>
      <c r="E104" s="7" t="s">
        <v>11</v>
      </c>
      <c r="F104" s="2" t="s">
        <v>7</v>
      </c>
      <c r="G104" s="4" t="str">
        <f>VLOOKUP(VLOOKUP(A103,[1]Paringen!B:F,5,FALSE),Ploegen,3,FALSE)</f>
        <v>Droesbeke Patrick</v>
      </c>
      <c r="H104" s="7" t="s">
        <v>13</v>
      </c>
      <c r="J104" s="6">
        <v>1</v>
      </c>
      <c r="K104" s="2" t="s">
        <v>7</v>
      </c>
      <c r="L104" s="7">
        <f>IF(J104="","",1 - J104)</f>
        <v>0</v>
      </c>
    </row>
    <row r="105" spans="1:12" ht="15" customHeight="1" x14ac:dyDescent="0.25">
      <c r="C105" s="7">
        <v>2</v>
      </c>
      <c r="D105" s="4" t="str">
        <f>VLOOKUP(VLOOKUP(A103,[1]Paringen!B:F,4,FALSE),Ploegen,4,FALSE)</f>
        <v>Vandesteene Wesley</v>
      </c>
      <c r="E105" s="7" t="s">
        <v>13</v>
      </c>
      <c r="F105" s="2" t="s">
        <v>7</v>
      </c>
      <c r="G105" s="4" t="str">
        <f>VLOOKUP(VLOOKUP(A103,[1]Paringen!B:F,5,FALSE),Ploegen,4,FALSE)</f>
        <v>Olieslager Max</v>
      </c>
      <c r="H105" s="7" t="s">
        <v>11</v>
      </c>
      <c r="J105" s="6">
        <v>1</v>
      </c>
      <c r="K105" s="2" t="s">
        <v>7</v>
      </c>
      <c r="L105" s="7">
        <f>IF(J105="","",1 - J105)</f>
        <v>0</v>
      </c>
    </row>
    <row r="106" spans="1:12" ht="15" customHeight="1" x14ac:dyDescent="0.25">
      <c r="C106" s="7">
        <v>3</v>
      </c>
      <c r="D106" s="4" t="str">
        <f>VLOOKUP(VLOOKUP(A103,[1]Paringen!B:F,4,FALSE),Ploegen,5,FALSE)</f>
        <v>Claeys Patrick</v>
      </c>
      <c r="E106" s="7" t="s">
        <v>11</v>
      </c>
      <c r="F106" s="2" t="s">
        <v>7</v>
      </c>
      <c r="G106" s="4" t="str">
        <f>VLOOKUP(VLOOKUP(A103,[1]Paringen!B:F,5,FALSE),Ploegen,5,FALSE)</f>
        <v>Olieslager Alex</v>
      </c>
      <c r="H106" s="7" t="s">
        <v>13</v>
      </c>
      <c r="J106" s="6">
        <v>1</v>
      </c>
      <c r="K106" s="2" t="s">
        <v>7</v>
      </c>
      <c r="L106" s="7">
        <f>IF(J106="","",1 - J106)</f>
        <v>0</v>
      </c>
    </row>
    <row r="107" spans="1:12" ht="15" customHeight="1" x14ac:dyDescent="0.25">
      <c r="C107" s="7">
        <v>4</v>
      </c>
      <c r="D107" s="4" t="str">
        <f>VLOOKUP(VLOOKUP(A103,[1]Paringen!B:F,4,FALSE),Ploegen,6,FALSE)</f>
        <v>Rottiers Frans</v>
      </c>
      <c r="E107" s="7" t="s">
        <v>13</v>
      </c>
      <c r="F107" s="2" t="s">
        <v>7</v>
      </c>
      <c r="G107" s="4" t="str">
        <f>VLOOKUP(VLOOKUP(A103,[1]Paringen!B:F,5,FALSE),Ploegen,6,FALSE)</f>
        <v>Maes Jasper</v>
      </c>
      <c r="H107" s="7" t="s">
        <v>11</v>
      </c>
      <c r="J107" s="6">
        <v>0</v>
      </c>
      <c r="K107" s="2" t="s">
        <v>7</v>
      </c>
      <c r="L107" s="7">
        <f>IF(J107="","",1 - J107)</f>
        <v>1</v>
      </c>
    </row>
    <row r="108" spans="1:12" ht="15" customHeight="1" x14ac:dyDescent="0.25">
      <c r="H108" s="12" t="s">
        <v>20</v>
      </c>
      <c r="J108" s="6">
        <f>IF(OR(J104="",J105="",J106="",J107=""),"",SUM(J104:J107))</f>
        <v>3</v>
      </c>
      <c r="K108" s="2" t="s">
        <v>7</v>
      </c>
      <c r="L108" s="7">
        <f>IF(OR(L104="",L105="",L106="",L107=""),"",SUM(L104:L107))</f>
        <v>1</v>
      </c>
    </row>
    <row r="110" spans="1:12" ht="15" customHeight="1" x14ac:dyDescent="0.25">
      <c r="A110" s="2">
        <v>7</v>
      </c>
      <c r="B110" s="8" t="str">
        <f>CONCATENATE([1]Ploegen!$C$1," ",$A$1," ",$B$1)</f>
        <v>Colle ploegentoernooi Ronde 6</v>
      </c>
      <c r="C110" s="8"/>
    </row>
    <row r="111" spans="1:12" ht="15" customHeight="1" x14ac:dyDescent="0.25">
      <c r="A111" s="2">
        <v>1</v>
      </c>
    </row>
    <row r="112" spans="1:12" ht="15" customHeight="1" x14ac:dyDescent="0.25">
      <c r="A112" s="2">
        <f>$B$1*100+B112</f>
        <v>607</v>
      </c>
      <c r="B112" s="9">
        <f>IF($H$1="Afprinten",($A111-1)*[1]Paringen!$I$4+$A110,($A110-1)*4+$A111)</f>
        <v>7</v>
      </c>
      <c r="C112" s="9"/>
      <c r="D112" s="10" t="str">
        <f>VLOOKUP(VLOOKUP(A112,[1]Paringen!B:F,4,FALSE),Ploegen,2,FALSE)</f>
        <v>#WijzijnMSV</v>
      </c>
      <c r="E112" s="9"/>
      <c r="F112" s="11" t="s">
        <v>7</v>
      </c>
      <c r="G112" s="10" t="str">
        <f>VLOOKUP(VLOOKUP(A112,[1]Paringen!B:F,5,FALSE),Ploegen,2,FALSE)</f>
        <v>De Buffalo's</v>
      </c>
      <c r="K112" s="2" t="s">
        <v>9</v>
      </c>
    </row>
    <row r="113" spans="1:12" ht="15" customHeight="1" x14ac:dyDescent="0.25">
      <c r="C113" s="7">
        <v>1</v>
      </c>
      <c r="D113" s="4" t="str">
        <f>VLOOKUP(VLOOKUP(A112,[1]Paringen!B:F,4,FALSE),Ploegen,3,FALSE)</f>
        <v>Engels Kurt</v>
      </c>
      <c r="E113" s="7" t="s">
        <v>11</v>
      </c>
      <c r="F113" s="2" t="s">
        <v>7</v>
      </c>
      <c r="G113" s="4" t="str">
        <f>VLOOKUP(VLOOKUP(A112,[1]Paringen!B:F,5,FALSE),Ploegen,3,FALSE)</f>
        <v>Mauquoy Alain</v>
      </c>
      <c r="H113" s="7" t="s">
        <v>13</v>
      </c>
      <c r="J113" s="6">
        <v>0</v>
      </c>
      <c r="K113" s="2" t="s">
        <v>7</v>
      </c>
      <c r="L113" s="7">
        <f>IF(J113="","",1 - J113)</f>
        <v>1</v>
      </c>
    </row>
    <row r="114" spans="1:12" ht="15" customHeight="1" x14ac:dyDescent="0.25">
      <c r="C114" s="7">
        <v>2</v>
      </c>
      <c r="D114" s="4" t="str">
        <f>VLOOKUP(VLOOKUP(A112,[1]Paringen!B:F,4,FALSE),Ploegen,4,FALSE)</f>
        <v>Van Verdegem Wesley</v>
      </c>
      <c r="E114" s="7" t="s">
        <v>13</v>
      </c>
      <c r="F114" s="2" t="s">
        <v>7</v>
      </c>
      <c r="G114" s="4" t="str">
        <f>VLOOKUP(VLOOKUP(A112,[1]Paringen!B:F,5,FALSE),Ploegen,4,FALSE)</f>
        <v>Van Hoecke Luc</v>
      </c>
      <c r="H114" s="7" t="s">
        <v>11</v>
      </c>
      <c r="J114" s="6">
        <v>0</v>
      </c>
      <c r="K114" s="2" t="s">
        <v>7</v>
      </c>
      <c r="L114" s="7">
        <f>IF(J114="","",1 - J114)</f>
        <v>1</v>
      </c>
    </row>
    <row r="115" spans="1:12" ht="15" customHeight="1" x14ac:dyDescent="0.25">
      <c r="C115" s="7">
        <v>3</v>
      </c>
      <c r="D115" s="4" t="str">
        <f>VLOOKUP(VLOOKUP(A112,[1]Paringen!B:F,4,FALSE),Ploegen,5,FALSE)</f>
        <v>Goederson Martijn</v>
      </c>
      <c r="E115" s="7" t="s">
        <v>11</v>
      </c>
      <c r="F115" s="2" t="s">
        <v>7</v>
      </c>
      <c r="G115" s="4" t="str">
        <f>VLOOKUP(VLOOKUP(A112,[1]Paringen!B:F,5,FALSE),Ploegen,5,FALSE)</f>
        <v>Gregoir Dirk</v>
      </c>
      <c r="H115" s="7" t="s">
        <v>13</v>
      </c>
      <c r="J115" s="6">
        <v>0.5</v>
      </c>
      <c r="K115" s="2" t="s">
        <v>7</v>
      </c>
      <c r="L115" s="7">
        <f>IF(J115="","",1 - J115)</f>
        <v>0.5</v>
      </c>
    </row>
    <row r="116" spans="1:12" ht="15" customHeight="1" x14ac:dyDescent="0.25">
      <c r="C116" s="7">
        <v>4</v>
      </c>
      <c r="D116" s="4" t="str">
        <f>VLOOKUP(VLOOKUP(A112,[1]Paringen!B:F,4,FALSE),Ploegen,6,FALSE)</f>
        <v>Van De Geuchte Sofie</v>
      </c>
      <c r="E116" s="7" t="s">
        <v>13</v>
      </c>
      <c r="F116" s="2" t="s">
        <v>7</v>
      </c>
      <c r="G116" s="4" t="str">
        <f>VLOOKUP(VLOOKUP(A112,[1]Paringen!B:F,5,FALSE),Ploegen,6,FALSE)</f>
        <v>Klijsen Yvonne</v>
      </c>
      <c r="H116" s="7" t="s">
        <v>11</v>
      </c>
      <c r="J116" s="6">
        <v>0</v>
      </c>
      <c r="K116" s="2" t="s">
        <v>7</v>
      </c>
      <c r="L116" s="7">
        <f>IF(J116="","",1 - J116)</f>
        <v>1</v>
      </c>
    </row>
    <row r="117" spans="1:12" ht="15" customHeight="1" x14ac:dyDescent="0.25">
      <c r="H117" s="12" t="s">
        <v>20</v>
      </c>
      <c r="J117" s="6">
        <f>IF(OR(J113="",J114="",J115="",J116=""),"",SUM(J113:J116))</f>
        <v>0.5</v>
      </c>
      <c r="K117" s="2" t="s">
        <v>7</v>
      </c>
      <c r="L117" s="7">
        <f>IF(OR(L113="",L114="",L115="",L116=""),"",SUM(L113:L116))</f>
        <v>3.5</v>
      </c>
    </row>
    <row r="119" spans="1:12" ht="15" customHeight="1" x14ac:dyDescent="0.25">
      <c r="A119" s="2">
        <v>8</v>
      </c>
      <c r="B119" s="8" t="str">
        <f>CONCATENATE([1]Ploegen!$C$1," ",$A$1," ",$B$1)</f>
        <v>Colle ploegentoernooi Ronde 6</v>
      </c>
      <c r="C119" s="8"/>
    </row>
    <row r="120" spans="1:12" ht="15" customHeight="1" x14ac:dyDescent="0.25">
      <c r="A120" s="2">
        <v>1</v>
      </c>
    </row>
    <row r="121" spans="1:12" ht="15" customHeight="1" x14ac:dyDescent="0.25">
      <c r="A121" s="2">
        <f>$B$1*100+B121</f>
        <v>608</v>
      </c>
      <c r="B121" s="9">
        <f>IF($H$1="Afprinten",($A120-1)*[1]Paringen!$I$4+$A119,($A119-1)*4+$A120)</f>
        <v>8</v>
      </c>
      <c r="C121" s="9"/>
      <c r="D121" s="10" t="str">
        <f>VLOOKUP(VLOOKUP(A121,[1]Paringen!B:F,4,FALSE),Ploegen,2,FALSE)</f>
        <v>Ploeg 6</v>
      </c>
      <c r="E121" s="9"/>
      <c r="F121" s="11" t="s">
        <v>7</v>
      </c>
      <c r="G121" s="10" t="str">
        <f>VLOOKUP(VLOOKUP(A121,[1]Paringen!B:F,5,FALSE),Ploegen,2,FALSE)</f>
        <v>Zottegem 2</v>
      </c>
      <c r="K121" s="2" t="s">
        <v>9</v>
      </c>
    </row>
    <row r="122" spans="1:12" ht="15" customHeight="1" x14ac:dyDescent="0.25">
      <c r="C122" s="7">
        <v>1</v>
      </c>
      <c r="D122" s="4" t="str">
        <f>VLOOKUP(VLOOKUP(A121,[1]Paringen!B:F,4,FALSE),Ploegen,3,FALSE)</f>
        <v>Heymans Berwout</v>
      </c>
      <c r="E122" s="7" t="s">
        <v>11</v>
      </c>
      <c r="F122" s="2" t="s">
        <v>7</v>
      </c>
      <c r="G122" s="4" t="str">
        <f>VLOOKUP(VLOOKUP(A121,[1]Paringen!B:F,5,FALSE),Ploegen,3,FALSE)</f>
        <v>De Weird Matthias</v>
      </c>
      <c r="H122" s="7" t="s">
        <v>13</v>
      </c>
      <c r="J122" s="6">
        <v>1</v>
      </c>
      <c r="K122" s="2" t="s">
        <v>7</v>
      </c>
      <c r="L122" s="7">
        <f>IF(J122="","",1 - J122)</f>
        <v>0</v>
      </c>
    </row>
    <row r="123" spans="1:12" ht="15" customHeight="1" x14ac:dyDescent="0.25">
      <c r="C123" s="7">
        <v>2</v>
      </c>
      <c r="D123" s="4" t="str">
        <f>VLOOKUP(VLOOKUP(A121,[1]Paringen!B:F,4,FALSE),Ploegen,4,FALSE)</f>
        <v>Vanhoucke Kobe</v>
      </c>
      <c r="E123" s="7" t="s">
        <v>13</v>
      </c>
      <c r="F123" s="2" t="s">
        <v>7</v>
      </c>
      <c r="G123" s="4" t="str">
        <f>VLOOKUP(VLOOKUP(A121,[1]Paringen!B:F,5,FALSE),Ploegen,4,FALSE)</f>
        <v>Temmerman Hans</v>
      </c>
      <c r="H123" s="7" t="s">
        <v>11</v>
      </c>
      <c r="J123" s="6">
        <v>1</v>
      </c>
      <c r="K123" s="2" t="s">
        <v>7</v>
      </c>
      <c r="L123" s="7">
        <f>IF(J123="","",1 - J123)</f>
        <v>0</v>
      </c>
    </row>
    <row r="124" spans="1:12" ht="15" customHeight="1" x14ac:dyDescent="0.25">
      <c r="C124" s="7">
        <v>3</v>
      </c>
      <c r="D124" s="4" t="str">
        <f>VLOOKUP(VLOOKUP(A121,[1]Paringen!B:F,4,FALSE),Ploegen,5,FALSE)</f>
        <v>Slepyen Maxime</v>
      </c>
      <c r="E124" s="7" t="s">
        <v>11</v>
      </c>
      <c r="F124" s="2" t="s">
        <v>7</v>
      </c>
      <c r="G124" s="4" t="str">
        <f>VLOOKUP(VLOOKUP(A121,[1]Paringen!B:F,5,FALSE),Ploegen,5,FALSE)</f>
        <v>Van Driessche Filiep</v>
      </c>
      <c r="H124" s="7" t="s">
        <v>13</v>
      </c>
      <c r="J124" s="6">
        <v>1</v>
      </c>
      <c r="K124" s="2" t="s">
        <v>7</v>
      </c>
      <c r="L124" s="7">
        <f>IF(J124="","",1 - J124)</f>
        <v>0</v>
      </c>
    </row>
    <row r="125" spans="1:12" ht="15" customHeight="1" x14ac:dyDescent="0.25">
      <c r="C125" s="7">
        <v>4</v>
      </c>
      <c r="D125" s="4" t="str">
        <f>VLOOKUP(VLOOKUP(A121,[1]Paringen!B:F,4,FALSE),Ploegen,6,FALSE)</f>
        <v>Niemand</v>
      </c>
      <c r="E125" s="7" t="s">
        <v>13</v>
      </c>
      <c r="F125" s="2" t="s">
        <v>7</v>
      </c>
      <c r="G125" s="4" t="str">
        <f>VLOOKUP(VLOOKUP(A121,[1]Paringen!B:F,5,FALSE),Ploegen,6,FALSE)</f>
        <v>Van Heghe Isabelle</v>
      </c>
      <c r="H125" s="7" t="s">
        <v>11</v>
      </c>
      <c r="J125" s="6">
        <v>0</v>
      </c>
      <c r="K125" s="2" t="s">
        <v>7</v>
      </c>
      <c r="L125" s="7">
        <f>IF(J125="","",1 - J125)</f>
        <v>1</v>
      </c>
    </row>
    <row r="126" spans="1:12" ht="15" customHeight="1" x14ac:dyDescent="0.25">
      <c r="H126" s="12" t="s">
        <v>20</v>
      </c>
      <c r="J126" s="6">
        <f>IF(OR(J122="",J123="",J124="",J125=""),"",SUM(J122:J125))</f>
        <v>3</v>
      </c>
      <c r="K126" s="2" t="s">
        <v>7</v>
      </c>
      <c r="L126" s="7">
        <f>IF(OR(L122="",L123="",L124="",L125=""),"",SUM(L122:L125))</f>
        <v>1</v>
      </c>
    </row>
    <row r="128" spans="1:12" ht="15" customHeight="1" x14ac:dyDescent="0.25">
      <c r="A128" s="2">
        <v>9</v>
      </c>
      <c r="B128" s="8" t="str">
        <f>CONCATENATE([1]Ploegen!$C$1," ",$A$1," ",$B$1)</f>
        <v>Colle ploegentoernooi Ronde 6</v>
      </c>
      <c r="C128" s="8"/>
    </row>
    <row r="129" spans="1:12" ht="15" customHeight="1" x14ac:dyDescent="0.25">
      <c r="A129" s="2">
        <v>1</v>
      </c>
    </row>
    <row r="130" spans="1:12" ht="15" customHeight="1" x14ac:dyDescent="0.25">
      <c r="A130" s="2">
        <f>$B$1*100+B130</f>
        <v>609</v>
      </c>
      <c r="B130" s="9">
        <f>IF($H$1="Afprinten",($A129-1)*[1]Paringen!$I$4+$A128,($A128-1)*4+$A129)</f>
        <v>9</v>
      </c>
      <c r="C130" s="9"/>
      <c r="D130" s="10" t="str">
        <f>VLOOKUP(VLOOKUP(A130,[1]Paringen!B:F,4,FALSE),Ploegen,2,FALSE)</f>
        <v>De drie torens</v>
      </c>
      <c r="E130" s="9"/>
      <c r="F130" s="11" t="s">
        <v>7</v>
      </c>
      <c r="G130" s="10" t="str">
        <f>VLOOKUP(VLOOKUP(A130,[1]Paringen!B:F,5,FALSE),Ploegen,2,FALSE)</f>
        <v>Zottegem 3</v>
      </c>
      <c r="K130" s="2" t="s">
        <v>9</v>
      </c>
    </row>
    <row r="131" spans="1:12" ht="15" customHeight="1" x14ac:dyDescent="0.25">
      <c r="C131" s="7">
        <v>1</v>
      </c>
      <c r="D131" s="4" t="str">
        <f>VLOOKUP(VLOOKUP(A130,[1]Paringen!B:F,4,FALSE),Ploegen,3,FALSE)</f>
        <v>Langie Jeroen</v>
      </c>
      <c r="E131" s="7" t="s">
        <v>11</v>
      </c>
      <c r="F131" s="2" t="s">
        <v>7</v>
      </c>
      <c r="G131" s="4" t="str">
        <f>VLOOKUP(VLOOKUP(A130,[1]Paringen!B:F,5,FALSE),Ploegen,3,FALSE)</f>
        <v>De Bode Joren</v>
      </c>
      <c r="H131" s="7" t="s">
        <v>13</v>
      </c>
      <c r="K131" s="2" t="s">
        <v>7</v>
      </c>
      <c r="L131" s="7" t="str">
        <f>IF(J131="","",1 - J131)</f>
        <v/>
      </c>
    </row>
    <row r="132" spans="1:12" ht="15" customHeight="1" x14ac:dyDescent="0.25">
      <c r="C132" s="7">
        <v>2</v>
      </c>
      <c r="D132" s="4" t="str">
        <f>VLOOKUP(VLOOKUP(A130,[1]Paringen!B:F,4,FALSE),Ploegen,4,FALSE)</f>
        <v>Claeys Elisabeth</v>
      </c>
      <c r="E132" s="7" t="s">
        <v>13</v>
      </c>
      <c r="F132" s="2" t="s">
        <v>7</v>
      </c>
      <c r="G132" s="4" t="str">
        <f>VLOOKUP(VLOOKUP(A130,[1]Paringen!B:F,5,FALSE),Ploegen,4,FALSE)</f>
        <v>Fauconner Nick</v>
      </c>
      <c r="H132" s="7" t="s">
        <v>11</v>
      </c>
      <c r="K132" s="2" t="s">
        <v>7</v>
      </c>
      <c r="L132" s="7" t="str">
        <f>IF(J132="","",1 - J132)</f>
        <v/>
      </c>
    </row>
    <row r="133" spans="1:12" ht="15" customHeight="1" x14ac:dyDescent="0.25">
      <c r="C133" s="7">
        <v>3</v>
      </c>
      <c r="D133" s="4" t="str">
        <f>VLOOKUP(VLOOKUP(A130,[1]Paringen!B:F,4,FALSE),Ploegen,5,FALSE)</f>
        <v>Jalalijam Amir</v>
      </c>
      <c r="E133" s="7" t="s">
        <v>11</v>
      </c>
      <c r="F133" s="2" t="s">
        <v>7</v>
      </c>
      <c r="G133" s="4" t="str">
        <f>VLOOKUP(VLOOKUP(A130,[1]Paringen!B:F,5,FALSE),Ploegen,5,FALSE)</f>
        <v>Murania Maya</v>
      </c>
      <c r="H133" s="7" t="s">
        <v>13</v>
      </c>
      <c r="K133" s="2" t="s">
        <v>7</v>
      </c>
      <c r="L133" s="7" t="str">
        <f>IF(J133="","",1 - J133)</f>
        <v/>
      </c>
    </row>
    <row r="134" spans="1:12" ht="15" customHeight="1" x14ac:dyDescent="0.25">
      <c r="C134" s="7">
        <v>4</v>
      </c>
      <c r="D134" s="4" t="str">
        <f>VLOOKUP(VLOOKUP(A130,[1]Paringen!B:F,4,FALSE),Ploegen,6,FALSE)</f>
        <v>Claeys Jurgen</v>
      </c>
      <c r="E134" s="7" t="s">
        <v>13</v>
      </c>
      <c r="F134" s="2" t="s">
        <v>7</v>
      </c>
      <c r="G134" s="4" t="str">
        <f>VLOOKUP(VLOOKUP(A130,[1]Paringen!B:F,5,FALSE),Ploegen,6,FALSE)</f>
        <v>Gabriels Ebe</v>
      </c>
      <c r="H134" s="7" t="s">
        <v>11</v>
      </c>
      <c r="K134" s="2" t="s">
        <v>7</v>
      </c>
      <c r="L134" s="7" t="str">
        <f>IF(J134="","",1 - J134)</f>
        <v/>
      </c>
    </row>
    <row r="135" spans="1:12" ht="15" customHeight="1" x14ac:dyDescent="0.25">
      <c r="H135" s="12" t="s">
        <v>20</v>
      </c>
      <c r="J135" s="6" t="str">
        <f>IF(OR(J131="",J132="",J133="",J134=""),"",SUM(J131:J134))</f>
        <v/>
      </c>
      <c r="K135" s="2" t="s">
        <v>7</v>
      </c>
      <c r="L135" s="7" t="str">
        <f>IF(OR(L131="",L132="",L133="",L134=""),"",SUM(L131:L134))</f>
        <v/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5"/>
  <sheetViews>
    <sheetView tabSelected="1" workbookViewId="0">
      <selection activeCell="Q9" sqref="Q9"/>
    </sheetView>
  </sheetViews>
  <sheetFormatPr defaultRowHeight="15" customHeight="1" x14ac:dyDescent="0.25"/>
  <cols>
    <col min="1" max="1" width="6.28515625" style="2" customWidth="1"/>
    <col min="2" max="2" width="4.140625" style="7" customWidth="1"/>
    <col min="3" max="3" width="1.7109375" style="7" customWidth="1"/>
    <col min="4" max="4" width="30.7109375" style="4" customWidth="1"/>
    <col min="5" max="5" width="7.7109375" style="7" customWidth="1"/>
    <col min="6" max="6" width="2.140625" style="2" bestFit="1" customWidth="1"/>
    <col min="7" max="7" width="30.7109375" style="4" customWidth="1"/>
    <col min="8" max="8" width="7.7109375" style="4" customWidth="1"/>
    <col min="9" max="9" width="2.5703125" style="2" customWidth="1"/>
    <col min="10" max="10" width="3.7109375" style="6" customWidth="1"/>
    <col min="11" max="11" width="6.42578125" style="2" bestFit="1" customWidth="1"/>
    <col min="12" max="12" width="3.7109375" style="7" customWidth="1"/>
    <col min="13" max="16384" width="9.140625" style="4"/>
  </cols>
  <sheetData>
    <row r="1" spans="1:12" ht="15" customHeight="1" x14ac:dyDescent="0.25">
      <c r="A1" s="1" t="s">
        <v>0</v>
      </c>
      <c r="B1" s="2">
        <v>7</v>
      </c>
      <c r="C1" s="2"/>
      <c r="D1" s="3" t="s">
        <v>1</v>
      </c>
      <c r="E1" s="3" t="s">
        <v>142</v>
      </c>
      <c r="G1" s="4" t="s">
        <v>3</v>
      </c>
      <c r="H1" s="5" t="s">
        <v>4</v>
      </c>
    </row>
    <row r="2" spans="1:12" ht="15" customHeight="1" x14ac:dyDescent="0.25">
      <c r="A2" s="2">
        <v>1</v>
      </c>
      <c r="B2" s="8" t="str">
        <f>CONCATENATE([1]Ploegen!$C$1," ",$A$1," ",$B$1)</f>
        <v>Colle ploegentoernooi Ronde 7</v>
      </c>
      <c r="C2" s="8"/>
    </row>
    <row r="3" spans="1:12" ht="15" customHeight="1" x14ac:dyDescent="0.25">
      <c r="A3" s="2">
        <v>1</v>
      </c>
    </row>
    <row r="4" spans="1:12" ht="15" customHeight="1" x14ac:dyDescent="0.25">
      <c r="A4" s="2">
        <f>$B$1*100+B4</f>
        <v>701</v>
      </c>
      <c r="B4" s="9">
        <f>IF($H$1="Afprinten",($A3-1)*[1]Paringen!$I$4+$A2,($A2-1)*4+$A3)</f>
        <v>1</v>
      </c>
      <c r="C4" s="9"/>
      <c r="D4" s="10" t="str">
        <f>VLOOKUP(VLOOKUP(A4,[1]Paringen!B:F,4,FALSE),Ploegen,2,FALSE)</f>
        <v>Zottegem 1</v>
      </c>
      <c r="E4" s="9"/>
      <c r="F4" s="11" t="s">
        <v>7</v>
      </c>
      <c r="G4" s="10" t="str">
        <f>VLOOKUP(VLOOKUP(A4,[1]Paringen!B:F,5,FALSE),Ploegen,2,FALSE)</f>
        <v>KGSRL 1</v>
      </c>
      <c r="K4" s="2" t="s">
        <v>9</v>
      </c>
    </row>
    <row r="5" spans="1:12" ht="15" customHeight="1" x14ac:dyDescent="0.25">
      <c r="C5" s="7">
        <v>1</v>
      </c>
      <c r="D5" s="4" t="str">
        <f>VLOOKUP(VLOOKUP(A4,[1]Paringen!B:F,4,FALSE),Ploegen,3,FALSE)</f>
        <v>De Schampeleire Glen</v>
      </c>
      <c r="E5" s="7" t="s">
        <v>11</v>
      </c>
      <c r="F5" s="2" t="s">
        <v>7</v>
      </c>
      <c r="G5" s="4" t="str">
        <f>VLOOKUP(VLOOKUP(A4,[1]Paringen!B:F,5,FALSE),Ploegen,3,FALSE)</f>
        <v>Vanderstricht Geert</v>
      </c>
      <c r="H5" s="7" t="s">
        <v>13</v>
      </c>
      <c r="J5" s="6">
        <v>0</v>
      </c>
      <c r="K5" s="2" t="s">
        <v>7</v>
      </c>
      <c r="L5" s="7">
        <f>IF(J5="","",1 - J5)</f>
        <v>1</v>
      </c>
    </row>
    <row r="6" spans="1:12" ht="15" customHeight="1" x14ac:dyDescent="0.25">
      <c r="C6" s="7">
        <v>2</v>
      </c>
      <c r="D6" s="4" t="str">
        <f>VLOOKUP(VLOOKUP(A4,[1]Paringen!B:F,4,FALSE),Ploegen,4,FALSE)</f>
        <v>Roos Adrian</v>
      </c>
      <c r="E6" s="7" t="s">
        <v>13</v>
      </c>
      <c r="F6" s="2" t="s">
        <v>7</v>
      </c>
      <c r="G6" s="4" t="str">
        <f>VLOOKUP(VLOOKUP(A4,[1]Paringen!B:F,5,FALSE),Ploegen,4,FALSE)</f>
        <v>Schalkx Johnny</v>
      </c>
      <c r="H6" s="7" t="s">
        <v>11</v>
      </c>
      <c r="J6" s="6">
        <v>1</v>
      </c>
      <c r="K6" s="2" t="s">
        <v>7</v>
      </c>
      <c r="L6" s="7">
        <f>IF(J6="","",1 - J6)</f>
        <v>0</v>
      </c>
    </row>
    <row r="7" spans="1:12" ht="15" customHeight="1" x14ac:dyDescent="0.25">
      <c r="C7" s="7">
        <v>3</v>
      </c>
      <c r="D7" s="4" t="str">
        <f>VLOOKUP(VLOOKUP(A4,[1]Paringen!B:F,4,FALSE),Ploegen,5,FALSE)</f>
        <v>Roos David</v>
      </c>
      <c r="E7" s="7" t="s">
        <v>11</v>
      </c>
      <c r="F7" s="2" t="s">
        <v>7</v>
      </c>
      <c r="G7" s="4" t="str">
        <f>VLOOKUP(VLOOKUP(A4,[1]Paringen!B:F,5,FALSE),Ploegen,5,FALSE)</f>
        <v>Goormachtigh Johan</v>
      </c>
      <c r="H7" s="7" t="s">
        <v>13</v>
      </c>
      <c r="J7" s="6">
        <v>0</v>
      </c>
      <c r="K7" s="2" t="s">
        <v>7</v>
      </c>
      <c r="L7" s="7">
        <f>IF(J7="","",1 - J7)</f>
        <v>1</v>
      </c>
    </row>
    <row r="8" spans="1:12" ht="15" customHeight="1" x14ac:dyDescent="0.25">
      <c r="C8" s="7">
        <v>4</v>
      </c>
      <c r="D8" s="4" t="str">
        <f>VLOOKUP(VLOOKUP(A4,[1]Paringen!B:F,4,FALSE),Ploegen,6,FALSE)</f>
        <v>Van Melkebeke Willem</v>
      </c>
      <c r="E8" s="7" t="s">
        <v>13</v>
      </c>
      <c r="F8" s="2" t="s">
        <v>7</v>
      </c>
      <c r="G8" s="4" t="str">
        <f>VLOOKUP(VLOOKUP(A4,[1]Paringen!B:F,5,FALSE),Ploegen,6,FALSE)</f>
        <v>Vanheirzeele Daniël</v>
      </c>
      <c r="H8" s="7" t="s">
        <v>11</v>
      </c>
      <c r="J8" s="6">
        <v>1</v>
      </c>
      <c r="K8" s="2" t="s">
        <v>7</v>
      </c>
      <c r="L8" s="7">
        <f>IF(J8="","",1 - J8)</f>
        <v>0</v>
      </c>
    </row>
    <row r="9" spans="1:12" ht="15" customHeight="1" x14ac:dyDescent="0.25">
      <c r="H9" s="12" t="s">
        <v>20</v>
      </c>
      <c r="J9" s="6">
        <f>IF(OR(J5="",J6="",J7="",J8=""),"",SUM(J5:J8))</f>
        <v>2</v>
      </c>
      <c r="K9" s="2" t="s">
        <v>7</v>
      </c>
      <c r="L9" s="7">
        <f>IF(OR(L5="",L6="",L7="",L8=""),"",SUM(L5:L8))</f>
        <v>2</v>
      </c>
    </row>
    <row r="11" spans="1:12" ht="15" customHeight="1" x14ac:dyDescent="0.25">
      <c r="A11" s="2">
        <v>1</v>
      </c>
      <c r="B11" s="8" t="str">
        <f>CONCATENATE([1]Ploegen!$C$1," ",$A$1," ",$B$1)</f>
        <v>Colle ploegentoernooi Ronde 7</v>
      </c>
      <c r="C11" s="8"/>
    </row>
    <row r="12" spans="1:12" ht="15" customHeight="1" x14ac:dyDescent="0.25">
      <c r="A12" s="2">
        <v>2</v>
      </c>
    </row>
    <row r="13" spans="1:12" ht="15" customHeight="1" x14ac:dyDescent="0.25">
      <c r="A13" s="2">
        <f>$B$1*100+B13</f>
        <v>708</v>
      </c>
      <c r="B13" s="9">
        <f>IF($H$1="Afprinten",($A12-1)*[1]Paringen!$I$4+$A11,($A11-1)*4+$A12)</f>
        <v>8</v>
      </c>
      <c r="C13" s="9"/>
      <c r="D13" s="10" t="str">
        <f>VLOOKUP(VLOOKUP(A13,[1]Paringen!B:F,4,FALSE),Ploegen,2,FALSE)</f>
        <v>Zottegem 3</v>
      </c>
      <c r="E13" s="9"/>
      <c r="F13" s="11" t="s">
        <v>7</v>
      </c>
      <c r="G13" s="10" t="str">
        <f>VLOOKUP(VLOOKUP(A13,[1]Paringen!B:F,5,FALSE),Ploegen,2,FALSE)</f>
        <v>MSV-vrienden van Maurice</v>
      </c>
      <c r="K13" s="2" t="s">
        <v>9</v>
      </c>
    </row>
    <row r="14" spans="1:12" ht="15" customHeight="1" x14ac:dyDescent="0.25">
      <c r="C14" s="7">
        <v>1</v>
      </c>
      <c r="D14" s="4" t="str">
        <f>VLOOKUP(VLOOKUP(A13,[1]Paringen!B:F,4,FALSE),Ploegen,3,FALSE)</f>
        <v>De Bode Joren</v>
      </c>
      <c r="E14" s="7" t="s">
        <v>11</v>
      </c>
      <c r="F14" s="2" t="s">
        <v>7</v>
      </c>
      <c r="G14" s="4" t="str">
        <f>VLOOKUP(VLOOKUP(A13,[1]Paringen!B:F,5,FALSE),Ploegen,3,FALSE)</f>
        <v>Dhaenens Elke</v>
      </c>
      <c r="H14" s="7" t="s">
        <v>13</v>
      </c>
      <c r="J14" s="6">
        <v>0</v>
      </c>
      <c r="K14" s="2" t="s">
        <v>7</v>
      </c>
      <c r="L14" s="7">
        <f>IF(J14="","",1 - J14)</f>
        <v>1</v>
      </c>
    </row>
    <row r="15" spans="1:12" ht="15" customHeight="1" x14ac:dyDescent="0.25">
      <c r="C15" s="7">
        <v>2</v>
      </c>
      <c r="D15" s="4" t="str">
        <f>VLOOKUP(VLOOKUP(A13,[1]Paringen!B:F,4,FALSE),Ploegen,4,FALSE)</f>
        <v>Fauconner Nick</v>
      </c>
      <c r="E15" s="7" t="s">
        <v>13</v>
      </c>
      <c r="F15" s="2" t="s">
        <v>7</v>
      </c>
      <c r="G15" s="4" t="str">
        <f>VLOOKUP(VLOOKUP(A13,[1]Paringen!B:F,5,FALSE),Ploegen,4,FALSE)</f>
        <v>Dhaenens Wout</v>
      </c>
      <c r="H15" s="7" t="s">
        <v>11</v>
      </c>
      <c r="J15" s="6">
        <v>0</v>
      </c>
      <c r="K15" s="2" t="s">
        <v>7</v>
      </c>
      <c r="L15" s="7">
        <f>IF(J15="","",1 - J15)</f>
        <v>1</v>
      </c>
    </row>
    <row r="16" spans="1:12" ht="15" customHeight="1" x14ac:dyDescent="0.25">
      <c r="C16" s="7">
        <v>3</v>
      </c>
      <c r="D16" s="4" t="str">
        <f>VLOOKUP(VLOOKUP(A13,[1]Paringen!B:F,4,FALSE),Ploegen,5,FALSE)</f>
        <v>Murania Maya</v>
      </c>
      <c r="E16" s="7" t="s">
        <v>11</v>
      </c>
      <c r="F16" s="2" t="s">
        <v>7</v>
      </c>
      <c r="G16" s="4" t="str">
        <f>VLOOKUP(VLOOKUP(A13,[1]Paringen!B:F,5,FALSE),Ploegen,5,FALSE)</f>
        <v>Osaer Jarne</v>
      </c>
      <c r="H16" s="7" t="s">
        <v>13</v>
      </c>
      <c r="J16" s="6">
        <v>0</v>
      </c>
      <c r="K16" s="2" t="s">
        <v>7</v>
      </c>
      <c r="L16" s="7">
        <f>IF(J16="","",1 - J16)</f>
        <v>1</v>
      </c>
    </row>
    <row r="17" spans="1:12" ht="15" customHeight="1" x14ac:dyDescent="0.25">
      <c r="C17" s="7">
        <v>4</v>
      </c>
      <c r="D17" s="4" t="str">
        <f>VLOOKUP(VLOOKUP(A13,[1]Paringen!B:F,4,FALSE),Ploegen,6,FALSE)</f>
        <v>Gabriels Ebe</v>
      </c>
      <c r="E17" s="7" t="s">
        <v>13</v>
      </c>
      <c r="F17" s="2" t="s">
        <v>7</v>
      </c>
      <c r="G17" s="4" t="str">
        <f>VLOOKUP(VLOOKUP(A13,[1]Paringen!B:F,5,FALSE),Ploegen,6,FALSE)</f>
        <v>Dutré Wonder</v>
      </c>
      <c r="H17" s="7" t="s">
        <v>11</v>
      </c>
      <c r="J17" s="6">
        <v>0</v>
      </c>
      <c r="K17" s="2" t="s">
        <v>7</v>
      </c>
      <c r="L17" s="7">
        <f>IF(J17="","",1 - J17)</f>
        <v>1</v>
      </c>
    </row>
    <row r="18" spans="1:12" ht="15" customHeight="1" x14ac:dyDescent="0.25">
      <c r="H18" s="12" t="s">
        <v>20</v>
      </c>
      <c r="J18" s="6">
        <f>IF(OR(J14="",J15="",J16="",J17=""),"",SUM(J14:J17))</f>
        <v>0</v>
      </c>
      <c r="K18" s="2" t="s">
        <v>7</v>
      </c>
      <c r="L18" s="7">
        <f>IF(OR(L14="",L15="",L16="",L17=""),"",SUM(L14:L17))</f>
        <v>4</v>
      </c>
    </row>
    <row r="20" spans="1:12" ht="15" customHeight="1" x14ac:dyDescent="0.25">
      <c r="A20" s="2">
        <v>2</v>
      </c>
      <c r="B20" s="8" t="str">
        <f>CONCATENATE([1]Ploegen!$C$1," ",$A$1," ",$B$1)</f>
        <v>Colle ploegentoernooi Ronde 7</v>
      </c>
      <c r="C20" s="8"/>
    </row>
    <row r="21" spans="1:12" ht="15" customHeight="1" x14ac:dyDescent="0.25">
      <c r="A21" s="2">
        <v>1</v>
      </c>
    </row>
    <row r="22" spans="1:12" ht="15" customHeight="1" x14ac:dyDescent="0.25">
      <c r="A22" s="2">
        <f>$B$1*100+B22</f>
        <v>702</v>
      </c>
      <c r="B22" s="9">
        <f>IF($H$1="Afprinten",($A21-1)*[1]Paringen!$I$4+$A20,($A20-1)*4+$A21)</f>
        <v>2</v>
      </c>
      <c r="C22" s="9"/>
      <c r="D22" s="10" t="str">
        <f>VLOOKUP(VLOOKUP(A22,[1]Paringen!B:F,4,FALSE),Ploegen,2,FALSE)</f>
        <v>Robin &amp; Co</v>
      </c>
      <c r="E22" s="9"/>
      <c r="F22" s="11" t="s">
        <v>7</v>
      </c>
      <c r="G22" s="10" t="str">
        <f>VLOOKUP(VLOOKUP(A22,[1]Paringen!B:F,5,FALSE),Ploegen,2,FALSE)</f>
        <v>Moretus Hoboken 1</v>
      </c>
      <c r="K22" s="2" t="s">
        <v>9</v>
      </c>
    </row>
    <row r="23" spans="1:12" ht="15" customHeight="1" x14ac:dyDescent="0.25">
      <c r="C23" s="7">
        <v>1</v>
      </c>
      <c r="D23" s="4" t="str">
        <f>VLOOKUP(VLOOKUP(A22,[1]Paringen!B:F,4,FALSE),Ploegen,3,FALSE)</f>
        <v>Maerevoet Sim</v>
      </c>
      <c r="E23" s="7" t="s">
        <v>11</v>
      </c>
      <c r="F23" s="2" t="s">
        <v>7</v>
      </c>
      <c r="G23" s="4" t="str">
        <f>VLOOKUP(VLOOKUP(A22,[1]Paringen!B:F,5,FALSE),Ploegen,3,FALSE)</f>
        <v>Van Bunderen Gert</v>
      </c>
      <c r="H23" s="7" t="s">
        <v>13</v>
      </c>
      <c r="J23" s="6">
        <v>1</v>
      </c>
      <c r="K23" s="2" t="s">
        <v>7</v>
      </c>
      <c r="L23" s="7">
        <f>IF(J23="","",1 - J23)</f>
        <v>0</v>
      </c>
    </row>
    <row r="24" spans="1:12" ht="15" customHeight="1" x14ac:dyDescent="0.25">
      <c r="C24" s="7">
        <v>2</v>
      </c>
      <c r="D24" s="4" t="str">
        <f>VLOOKUP(VLOOKUP(A22,[1]Paringen!B:F,4,FALSE),Ploegen,4,FALSE)</f>
        <v>Dauw Sterre</v>
      </c>
      <c r="E24" s="7" t="s">
        <v>13</v>
      </c>
      <c r="F24" s="2" t="s">
        <v>7</v>
      </c>
      <c r="G24" s="4" t="str">
        <f>VLOOKUP(VLOOKUP(A22,[1]Paringen!B:F,5,FALSE),Ploegen,4,FALSE)</f>
        <v>De Hert Robert</v>
      </c>
      <c r="H24" s="7" t="s">
        <v>11</v>
      </c>
      <c r="J24" s="6">
        <v>1</v>
      </c>
      <c r="K24" s="2" t="s">
        <v>7</v>
      </c>
      <c r="L24" s="7">
        <f>IF(J24="","",1 - J24)</f>
        <v>0</v>
      </c>
    </row>
    <row r="25" spans="1:12" ht="15" customHeight="1" x14ac:dyDescent="0.25">
      <c r="C25" s="7">
        <v>3</v>
      </c>
      <c r="D25" s="4" t="str">
        <f>VLOOKUP(VLOOKUP(A22,[1]Paringen!B:F,4,FALSE),Ploegen,5,FALSE)</f>
        <v>De Bock Thijs</v>
      </c>
      <c r="E25" s="7" t="s">
        <v>11</v>
      </c>
      <c r="F25" s="2" t="s">
        <v>7</v>
      </c>
      <c r="G25" s="4" t="str">
        <f>VLOOKUP(VLOOKUP(A22,[1]Paringen!B:F,5,FALSE),Ploegen,5,FALSE)</f>
        <v>Vennekens Kamiel</v>
      </c>
      <c r="H25" s="7" t="s">
        <v>13</v>
      </c>
      <c r="J25" s="6">
        <v>0.5</v>
      </c>
      <c r="K25" s="2" t="s">
        <v>7</v>
      </c>
      <c r="L25" s="7">
        <f>IF(J25="","",1 - J25)</f>
        <v>0.5</v>
      </c>
    </row>
    <row r="26" spans="1:12" ht="15" customHeight="1" x14ac:dyDescent="0.25">
      <c r="C26" s="7">
        <v>4</v>
      </c>
      <c r="D26" s="4" t="str">
        <f>VLOOKUP(VLOOKUP(A22,[1]Paringen!B:F,4,FALSE),Ploegen,6,FALSE)</f>
        <v>Butzen Robin</v>
      </c>
      <c r="E26" s="7" t="s">
        <v>13</v>
      </c>
      <c r="F26" s="2" t="s">
        <v>7</v>
      </c>
      <c r="G26" s="4" t="str">
        <f>VLOOKUP(VLOOKUP(A22,[1]Paringen!B:F,5,FALSE),Ploegen,6,FALSE)</f>
        <v>Van den Elsacker Robert</v>
      </c>
      <c r="H26" s="7" t="s">
        <v>11</v>
      </c>
      <c r="J26" s="6">
        <v>1</v>
      </c>
      <c r="K26" s="2" t="s">
        <v>7</v>
      </c>
      <c r="L26" s="7">
        <f>IF(J26="","",1 - J26)</f>
        <v>0</v>
      </c>
    </row>
    <row r="27" spans="1:12" ht="15" customHeight="1" x14ac:dyDescent="0.25">
      <c r="H27" s="12" t="s">
        <v>20</v>
      </c>
      <c r="J27" s="6">
        <f>IF(OR(J23="",J24="",J25="",J26=""),"",SUM(J23:J26))</f>
        <v>3.5</v>
      </c>
      <c r="K27" s="2" t="s">
        <v>7</v>
      </c>
      <c r="L27" s="7">
        <f>IF(OR(L23="",L24="",L25="",L26=""),"",SUM(L23:L26))</f>
        <v>0.5</v>
      </c>
    </row>
    <row r="29" spans="1:12" ht="15" customHeight="1" x14ac:dyDescent="0.25">
      <c r="A29" s="2">
        <v>2</v>
      </c>
      <c r="B29" s="8" t="str">
        <f>CONCATENATE([1]Ploegen!$C$1," ",$A$1," ",$B$1)</f>
        <v>Colle ploegentoernooi Ronde 7</v>
      </c>
      <c r="C29" s="8"/>
    </row>
    <row r="30" spans="1:12" ht="15" customHeight="1" x14ac:dyDescent="0.25">
      <c r="A30" s="2">
        <v>2</v>
      </c>
    </row>
    <row r="31" spans="1:12" ht="15" customHeight="1" x14ac:dyDescent="0.25">
      <c r="A31" s="2">
        <f>$B$1*100+B31</f>
        <v>709</v>
      </c>
      <c r="B31" s="9">
        <f>IF($H$1="Afprinten",($A30-1)*[1]Paringen!$I$4+$A29,($A29-1)*4+$A30)</f>
        <v>9</v>
      </c>
      <c r="C31" s="9"/>
      <c r="D31" s="10" t="str">
        <f>VLOOKUP(VLOOKUP(A31,[1]Paringen!B:F,4,FALSE),Ploegen,2,FALSE)</f>
        <v>De drie torens</v>
      </c>
      <c r="E31" s="9"/>
      <c r="F31" s="11" t="s">
        <v>7</v>
      </c>
      <c r="G31" s="10" t="str">
        <f>VLOOKUP(VLOOKUP(A31,[1]Paringen!B:F,5,FALSE),Ploegen,2,FALSE)</f>
        <v>Ploeg 6</v>
      </c>
      <c r="K31" s="2" t="s">
        <v>9</v>
      </c>
    </row>
    <row r="32" spans="1:12" ht="15" customHeight="1" x14ac:dyDescent="0.25">
      <c r="C32" s="7">
        <v>1</v>
      </c>
      <c r="D32" s="4" t="str">
        <f>VLOOKUP(VLOOKUP(A31,[1]Paringen!B:F,4,FALSE),Ploegen,3,FALSE)</f>
        <v>Langie Jeroen</v>
      </c>
      <c r="E32" s="7" t="s">
        <v>11</v>
      </c>
      <c r="F32" s="2" t="s">
        <v>7</v>
      </c>
      <c r="G32" s="4" t="str">
        <f>VLOOKUP(VLOOKUP(A31,[1]Paringen!B:F,5,FALSE),Ploegen,3,FALSE)</f>
        <v>Heymans Berwout</v>
      </c>
      <c r="H32" s="7" t="s">
        <v>13</v>
      </c>
      <c r="J32" s="6">
        <v>1</v>
      </c>
      <c r="K32" s="2" t="s">
        <v>7</v>
      </c>
      <c r="L32" s="7">
        <f>IF(J32="","",1 - J32)</f>
        <v>0</v>
      </c>
    </row>
    <row r="33" spans="1:12" ht="15" customHeight="1" x14ac:dyDescent="0.25">
      <c r="C33" s="7">
        <v>2</v>
      </c>
      <c r="D33" s="4" t="str">
        <f>VLOOKUP(VLOOKUP(A31,[1]Paringen!B:F,4,FALSE),Ploegen,4,FALSE)</f>
        <v>Claeys Elisabeth</v>
      </c>
      <c r="E33" s="7" t="s">
        <v>13</v>
      </c>
      <c r="F33" s="2" t="s">
        <v>7</v>
      </c>
      <c r="G33" s="4" t="str">
        <f>VLOOKUP(VLOOKUP(A31,[1]Paringen!B:F,5,FALSE),Ploegen,4,FALSE)</f>
        <v>Vanhoucke Kobe</v>
      </c>
      <c r="H33" s="7" t="s">
        <v>11</v>
      </c>
      <c r="J33" s="6">
        <v>1</v>
      </c>
      <c r="K33" s="2" t="s">
        <v>7</v>
      </c>
      <c r="L33" s="7">
        <f>IF(J33="","",1 - J33)</f>
        <v>0</v>
      </c>
    </row>
    <row r="34" spans="1:12" ht="15" customHeight="1" x14ac:dyDescent="0.25">
      <c r="C34" s="7">
        <v>3</v>
      </c>
      <c r="D34" s="4" t="str">
        <f>VLOOKUP(VLOOKUP(A31,[1]Paringen!B:F,4,FALSE),Ploegen,5,FALSE)</f>
        <v>Jalalijam Amir</v>
      </c>
      <c r="E34" s="7" t="s">
        <v>11</v>
      </c>
      <c r="F34" s="2" t="s">
        <v>7</v>
      </c>
      <c r="G34" s="4" t="str">
        <f>VLOOKUP(VLOOKUP(A31,[1]Paringen!B:F,5,FALSE),Ploegen,5,FALSE)</f>
        <v>Slepyen Maxime</v>
      </c>
      <c r="H34" s="7" t="s">
        <v>13</v>
      </c>
      <c r="J34" s="6">
        <v>0</v>
      </c>
      <c r="K34" s="2" t="s">
        <v>7</v>
      </c>
      <c r="L34" s="7">
        <f>IF(J34="","",1 - J34)</f>
        <v>1</v>
      </c>
    </row>
    <row r="35" spans="1:12" ht="15" customHeight="1" x14ac:dyDescent="0.25">
      <c r="C35" s="7">
        <v>4</v>
      </c>
      <c r="D35" s="4" t="str">
        <f>VLOOKUP(VLOOKUP(A31,[1]Paringen!B:F,4,FALSE),Ploegen,6,FALSE)</f>
        <v>Claeys Jurgen</v>
      </c>
      <c r="E35" s="7" t="s">
        <v>13</v>
      </c>
      <c r="F35" s="2" t="s">
        <v>7</v>
      </c>
      <c r="G35" s="4" t="str">
        <f>VLOOKUP(VLOOKUP(A31,[1]Paringen!B:F,5,FALSE),Ploegen,6,FALSE)</f>
        <v>Niemand</v>
      </c>
      <c r="H35" s="7" t="s">
        <v>11</v>
      </c>
      <c r="J35" s="6">
        <v>1</v>
      </c>
      <c r="K35" s="2" t="s">
        <v>7</v>
      </c>
      <c r="L35" s="7">
        <f>IF(J35="","",1 - J35)</f>
        <v>0</v>
      </c>
    </row>
    <row r="36" spans="1:12" ht="15" customHeight="1" x14ac:dyDescent="0.25">
      <c r="H36" s="12" t="s">
        <v>20</v>
      </c>
      <c r="J36" s="6">
        <f>IF(OR(J32="",J33="",J34="",J35=""),"",SUM(J32:J35))</f>
        <v>3</v>
      </c>
      <c r="K36" s="2" t="s">
        <v>7</v>
      </c>
      <c r="L36" s="7">
        <f>IF(OR(L32="",L33="",L34="",L35=""),"",SUM(L32:L35))</f>
        <v>1</v>
      </c>
    </row>
    <row r="38" spans="1:12" ht="15" customHeight="1" x14ac:dyDescent="0.25">
      <c r="A38" s="2">
        <v>3</v>
      </c>
      <c r="B38" s="8" t="str">
        <f>CONCATENATE([1]Ploegen!$C$1," ",$A$1," ",$B$1)</f>
        <v>Colle ploegentoernooi Ronde 7</v>
      </c>
      <c r="C38" s="8"/>
    </row>
    <row r="39" spans="1:12" ht="15" customHeight="1" x14ac:dyDescent="0.25">
      <c r="A39" s="2">
        <v>1</v>
      </c>
    </row>
    <row r="40" spans="1:12" ht="15" customHeight="1" x14ac:dyDescent="0.25">
      <c r="A40" s="2">
        <f>$B$1*100+B40</f>
        <v>703</v>
      </c>
      <c r="B40" s="9">
        <f>IF($H$1="Afprinten",($A39-1)*[1]Paringen!$I$4+$A38,($A38-1)*4+$A39)</f>
        <v>3</v>
      </c>
      <c r="C40" s="9"/>
      <c r="D40" s="10" t="str">
        <f>VLOOKUP(VLOOKUP(A40,[1]Paringen!B:F,4,FALSE),Ploegen,2,FALSE)</f>
        <v>Wachtebeke 1</v>
      </c>
      <c r="E40" s="9"/>
      <c r="F40" s="11" t="s">
        <v>7</v>
      </c>
      <c r="G40" s="10" t="str">
        <f>VLOOKUP(VLOOKUP(A40,[1]Paringen!B:F,5,FALSE),Ploegen,2,FALSE)</f>
        <v>Het Vlaggenschip</v>
      </c>
      <c r="K40" s="2" t="s">
        <v>9</v>
      </c>
    </row>
    <row r="41" spans="1:12" ht="15" customHeight="1" x14ac:dyDescent="0.25">
      <c r="C41" s="7">
        <v>1</v>
      </c>
      <c r="D41" s="4" t="str">
        <f>VLOOKUP(VLOOKUP(A40,[1]Paringen!B:F,4,FALSE),Ploegen,3,FALSE)</f>
        <v>Grochal Joey</v>
      </c>
      <c r="E41" s="7" t="s">
        <v>11</v>
      </c>
      <c r="F41" s="2" t="s">
        <v>7</v>
      </c>
      <c r="G41" s="4" t="str">
        <f>VLOOKUP(VLOOKUP(A40,[1]Paringen!B:F,5,FALSE),Ploegen,3,FALSE)</f>
        <v>De Waele Warre</v>
      </c>
      <c r="H41" s="7" t="s">
        <v>13</v>
      </c>
      <c r="J41" s="6">
        <v>0.5</v>
      </c>
      <c r="K41" s="2" t="s">
        <v>7</v>
      </c>
      <c r="L41" s="7">
        <f>IF(J41="","",1 - J41)</f>
        <v>0.5</v>
      </c>
    </row>
    <row r="42" spans="1:12" ht="15" customHeight="1" x14ac:dyDescent="0.25">
      <c r="C42" s="7">
        <v>2</v>
      </c>
      <c r="D42" s="4" t="str">
        <f>VLOOKUP(VLOOKUP(A40,[1]Paringen!B:F,4,FALSE),Ploegen,4,FALSE)</f>
        <v>René Benoît</v>
      </c>
      <c r="E42" s="7" t="s">
        <v>13</v>
      </c>
      <c r="F42" s="2" t="s">
        <v>7</v>
      </c>
      <c r="G42" s="4" t="str">
        <f>VLOOKUP(VLOOKUP(A40,[1]Paringen!B:F,5,FALSE),Ploegen,4,FALSE)</f>
        <v>Vandelacluze Ian</v>
      </c>
      <c r="H42" s="7" t="s">
        <v>11</v>
      </c>
      <c r="J42" s="6">
        <v>0</v>
      </c>
      <c r="K42" s="2" t="s">
        <v>7</v>
      </c>
      <c r="L42" s="7">
        <f>IF(J42="","",1 - J42)</f>
        <v>1</v>
      </c>
    </row>
    <row r="43" spans="1:12" ht="15" customHeight="1" x14ac:dyDescent="0.25">
      <c r="C43" s="7">
        <v>3</v>
      </c>
      <c r="D43" s="4" t="str">
        <f>VLOOKUP(VLOOKUP(A40,[1]Paringen!B:F,4,FALSE),Ploegen,5,FALSE)</f>
        <v>Van Vliet Dennis</v>
      </c>
      <c r="E43" s="7" t="s">
        <v>11</v>
      </c>
      <c r="F43" s="2" t="s">
        <v>7</v>
      </c>
      <c r="G43" s="4" t="str">
        <f>VLOOKUP(VLOOKUP(A40,[1]Paringen!B:F,5,FALSE),Ploegen,5,FALSE)</f>
        <v>Verheyen Olivier</v>
      </c>
      <c r="H43" s="7" t="s">
        <v>13</v>
      </c>
      <c r="J43" s="6">
        <v>1</v>
      </c>
      <c r="K43" s="2" t="s">
        <v>7</v>
      </c>
      <c r="L43" s="7">
        <f>IF(J43="","",1 - J43)</f>
        <v>0</v>
      </c>
    </row>
    <row r="44" spans="1:12" ht="15" customHeight="1" x14ac:dyDescent="0.25">
      <c r="C44" s="7">
        <v>4</v>
      </c>
      <c r="D44" s="4" t="str">
        <f>VLOOKUP(VLOOKUP(A40,[1]Paringen!B:F,4,FALSE),Ploegen,6,FALSE)</f>
        <v>Audenaert Bart</v>
      </c>
      <c r="E44" s="7" t="s">
        <v>13</v>
      </c>
      <c r="F44" s="2" t="s">
        <v>7</v>
      </c>
      <c r="G44" s="4" t="str">
        <f>VLOOKUP(VLOOKUP(A40,[1]Paringen!B:F,5,FALSE),Ploegen,6,FALSE)</f>
        <v>Boudry William</v>
      </c>
      <c r="H44" s="7" t="s">
        <v>11</v>
      </c>
      <c r="J44" s="6">
        <v>1</v>
      </c>
      <c r="K44" s="2" t="s">
        <v>7</v>
      </c>
      <c r="L44" s="7">
        <f>IF(J44="","",1 - J44)</f>
        <v>0</v>
      </c>
    </row>
    <row r="45" spans="1:12" ht="15" customHeight="1" x14ac:dyDescent="0.25">
      <c r="H45" s="12" t="s">
        <v>20</v>
      </c>
      <c r="J45" s="6">
        <f>IF(OR(J41="",J42="",J43="",J44=""),"",SUM(J41:J44))</f>
        <v>2.5</v>
      </c>
      <c r="K45" s="2" t="s">
        <v>7</v>
      </c>
      <c r="L45" s="7">
        <f>IF(OR(L41="",L42="",L43="",L44=""),"",SUM(L41:L44))</f>
        <v>1.5</v>
      </c>
    </row>
    <row r="47" spans="1:12" ht="15" customHeight="1" x14ac:dyDescent="0.25">
      <c r="A47" s="2">
        <v>3</v>
      </c>
      <c r="B47" s="8" t="str">
        <f>CONCATENATE([1]Ploegen!$C$1," ",$A$1," ",$B$1)</f>
        <v>Colle ploegentoernooi Ronde 7</v>
      </c>
      <c r="C47" s="8"/>
    </row>
    <row r="48" spans="1:12" ht="15" customHeight="1" x14ac:dyDescent="0.25">
      <c r="A48" s="2">
        <v>2</v>
      </c>
    </row>
    <row r="49" spans="1:12" ht="15" customHeight="1" x14ac:dyDescent="0.25">
      <c r="A49" s="2">
        <f>$B$1*100+B49</f>
        <v>710</v>
      </c>
      <c r="B49" s="9">
        <f>IF($H$1="Afprinten",($A48-1)*[1]Paringen!$I$4+$A47,($A47-1)*4+$A48)</f>
        <v>10</v>
      </c>
      <c r="C49" s="9"/>
      <c r="D49" s="10" t="str">
        <f>VLOOKUP(VLOOKUP(A49,[1]Paringen!B:F,4,FALSE),Ploegen,2,FALSE)</f>
        <v>Wachtebeke 5</v>
      </c>
      <c r="E49" s="9"/>
      <c r="F49" s="11" t="s">
        <v>7</v>
      </c>
      <c r="G49" s="10" t="str">
        <f>VLOOKUP(VLOOKUP(A49,[1]Paringen!B:F,5,FALSE),Ploegen,2,FALSE)</f>
        <v>#WijzijnMSV</v>
      </c>
      <c r="K49" s="2" t="s">
        <v>9</v>
      </c>
    </row>
    <row r="50" spans="1:12" ht="15" customHeight="1" x14ac:dyDescent="0.25">
      <c r="C50" s="7">
        <v>1</v>
      </c>
      <c r="D50" s="4" t="str">
        <f>VLOOKUP(VLOOKUP(A49,[1]Paringen!B:F,4,FALSE),Ploegen,3,FALSE)</f>
        <v>Ooms Kylion</v>
      </c>
      <c r="E50" s="7" t="s">
        <v>11</v>
      </c>
      <c r="F50" s="2" t="s">
        <v>7</v>
      </c>
      <c r="G50" s="4" t="str">
        <f>VLOOKUP(VLOOKUP(A49,[1]Paringen!B:F,5,FALSE),Ploegen,3,FALSE)</f>
        <v>Engels Kurt</v>
      </c>
      <c r="H50" s="7" t="s">
        <v>13</v>
      </c>
      <c r="J50" s="6">
        <v>1</v>
      </c>
      <c r="K50" s="2" t="s">
        <v>7</v>
      </c>
      <c r="L50" s="7">
        <f>IF(J50="","",1 - J50)</f>
        <v>0</v>
      </c>
    </row>
    <row r="51" spans="1:12" ht="15" customHeight="1" x14ac:dyDescent="0.25">
      <c r="C51" s="7">
        <v>2</v>
      </c>
      <c r="D51" s="4" t="str">
        <f>VLOOKUP(VLOOKUP(A49,[1]Paringen!B:F,4,FALSE),Ploegen,4,FALSE)</f>
        <v>Karlioglu Boran</v>
      </c>
      <c r="E51" s="7" t="s">
        <v>13</v>
      </c>
      <c r="F51" s="2" t="s">
        <v>7</v>
      </c>
      <c r="G51" s="4" t="str">
        <f>VLOOKUP(VLOOKUP(A49,[1]Paringen!B:F,5,FALSE),Ploegen,4,FALSE)</f>
        <v>Van Verdegem Wesley</v>
      </c>
      <c r="H51" s="7" t="s">
        <v>11</v>
      </c>
      <c r="J51" s="6">
        <v>1</v>
      </c>
      <c r="K51" s="2" t="s">
        <v>7</v>
      </c>
      <c r="L51" s="7">
        <f>IF(J51="","",1 - J51)</f>
        <v>0</v>
      </c>
    </row>
    <row r="52" spans="1:12" ht="15" customHeight="1" x14ac:dyDescent="0.25">
      <c r="C52" s="7">
        <v>3</v>
      </c>
      <c r="D52" s="4" t="str">
        <f>VLOOKUP(VLOOKUP(A49,[1]Paringen!B:F,4,FALSE),Ploegen,5,FALSE)</f>
        <v>Goossens Lowie</v>
      </c>
      <c r="E52" s="7" t="s">
        <v>11</v>
      </c>
      <c r="F52" s="2" t="s">
        <v>7</v>
      </c>
      <c r="G52" s="4" t="str">
        <f>VLOOKUP(VLOOKUP(A49,[1]Paringen!B:F,5,FALSE),Ploegen,5,FALSE)</f>
        <v>Goederson Martijn</v>
      </c>
      <c r="H52" s="7" t="s">
        <v>13</v>
      </c>
      <c r="J52" s="6">
        <v>1</v>
      </c>
      <c r="K52" s="2" t="s">
        <v>7</v>
      </c>
      <c r="L52" s="7">
        <f>IF(J52="","",1 - J52)</f>
        <v>0</v>
      </c>
    </row>
    <row r="53" spans="1:12" ht="15" customHeight="1" x14ac:dyDescent="0.25">
      <c r="C53" s="7">
        <v>4</v>
      </c>
      <c r="D53" s="4" t="str">
        <f>VLOOKUP(VLOOKUP(A49,[1]Paringen!B:F,4,FALSE),Ploegen,6,FALSE)</f>
        <v>De Prycker Wannes</v>
      </c>
      <c r="E53" s="7" t="s">
        <v>13</v>
      </c>
      <c r="F53" s="2" t="s">
        <v>7</v>
      </c>
      <c r="G53" s="4" t="str">
        <f>VLOOKUP(VLOOKUP(A49,[1]Paringen!B:F,5,FALSE),Ploegen,6,FALSE)</f>
        <v>Van De Geuchte Sofie</v>
      </c>
      <c r="H53" s="7" t="s">
        <v>11</v>
      </c>
      <c r="J53" s="6">
        <v>1</v>
      </c>
      <c r="K53" s="2" t="s">
        <v>7</v>
      </c>
      <c r="L53" s="7">
        <f>IF(J53="","",1 - J53)</f>
        <v>0</v>
      </c>
    </row>
    <row r="54" spans="1:12" ht="15" customHeight="1" x14ac:dyDescent="0.25">
      <c r="H54" s="12" t="s">
        <v>20</v>
      </c>
      <c r="J54" s="6">
        <f>IF(OR(J50="",J51="",J52="",J53=""),"",SUM(J50:J53))</f>
        <v>4</v>
      </c>
      <c r="K54" s="2" t="s">
        <v>7</v>
      </c>
      <c r="L54" s="7">
        <f>IF(OR(L50="",L51="",L52="",L53=""),"",SUM(L50:L53))</f>
        <v>0</v>
      </c>
    </row>
    <row r="56" spans="1:12" ht="15" customHeight="1" x14ac:dyDescent="0.25">
      <c r="A56" s="2">
        <v>4</v>
      </c>
      <c r="B56" s="8" t="str">
        <f>CONCATENATE([1]Ploegen!$C$1," ",$A$1," ",$B$1)</f>
        <v>Colle ploegentoernooi Ronde 7</v>
      </c>
      <c r="C56" s="8"/>
    </row>
    <row r="57" spans="1:12" ht="15" customHeight="1" x14ac:dyDescent="0.25">
      <c r="A57" s="2">
        <v>1</v>
      </c>
    </row>
    <row r="58" spans="1:12" ht="15" customHeight="1" x14ac:dyDescent="0.25">
      <c r="A58" s="2">
        <f>$B$1*100+B58</f>
        <v>704</v>
      </c>
      <c r="B58" s="9">
        <f>IF($H$1="Afprinten",($A57-1)*[1]Paringen!$I$4+$A56,($A56-1)*4+$A57)</f>
        <v>4</v>
      </c>
      <c r="C58" s="9"/>
      <c r="D58" s="10" t="str">
        <f>VLOOKUP(VLOOKUP(A58,[1]Paringen!B:F,4,FALSE),Ploegen,2,FALSE)</f>
        <v>Zottegem 2</v>
      </c>
      <c r="E58" s="9"/>
      <c r="F58" s="11" t="s">
        <v>7</v>
      </c>
      <c r="G58" s="10" t="str">
        <f>VLOOKUP(VLOOKUP(A58,[1]Paringen!B:F,5,FALSE),Ploegen,2,FALSE)</f>
        <v>KGSRL 2</v>
      </c>
      <c r="K58" s="2" t="s">
        <v>9</v>
      </c>
    </row>
    <row r="59" spans="1:12" ht="15" customHeight="1" x14ac:dyDescent="0.25">
      <c r="C59" s="7">
        <v>1</v>
      </c>
      <c r="D59" s="4" t="str">
        <f>VLOOKUP(VLOOKUP(A58,[1]Paringen!B:F,4,FALSE),Ploegen,3,FALSE)</f>
        <v>De Weird Matthias</v>
      </c>
      <c r="E59" s="7" t="s">
        <v>11</v>
      </c>
      <c r="F59" s="2" t="s">
        <v>7</v>
      </c>
      <c r="G59" s="4" t="str">
        <f>VLOOKUP(VLOOKUP(A58,[1]Paringen!B:F,5,FALSE),Ploegen,3,FALSE)</f>
        <v>Adrians Peter</v>
      </c>
      <c r="H59" s="7" t="s">
        <v>13</v>
      </c>
      <c r="J59" s="6">
        <v>1</v>
      </c>
      <c r="K59" s="2" t="s">
        <v>7</v>
      </c>
      <c r="L59" s="7">
        <f>IF(J59="","",1 - J59)</f>
        <v>0</v>
      </c>
    </row>
    <row r="60" spans="1:12" ht="15" customHeight="1" x14ac:dyDescent="0.25">
      <c r="C60" s="7">
        <v>2</v>
      </c>
      <c r="D60" s="4" t="str">
        <f>VLOOKUP(VLOOKUP(A58,[1]Paringen!B:F,4,FALSE),Ploegen,4,FALSE)</f>
        <v>Temmerman Hans</v>
      </c>
      <c r="E60" s="7" t="s">
        <v>13</v>
      </c>
      <c r="F60" s="2" t="s">
        <v>7</v>
      </c>
      <c r="G60" s="4" t="str">
        <f>VLOOKUP(VLOOKUP(A58,[1]Paringen!B:F,5,FALSE),Ploegen,4,FALSE)</f>
        <v>Valère De Buck</v>
      </c>
      <c r="H60" s="7" t="s">
        <v>11</v>
      </c>
      <c r="J60" s="6">
        <v>0</v>
      </c>
      <c r="K60" s="2" t="s">
        <v>7</v>
      </c>
      <c r="L60" s="7">
        <f>IF(J60="","",1 - J60)</f>
        <v>1</v>
      </c>
    </row>
    <row r="61" spans="1:12" ht="15" customHeight="1" x14ac:dyDescent="0.25">
      <c r="C61" s="7">
        <v>3</v>
      </c>
      <c r="D61" s="4" t="str">
        <f>VLOOKUP(VLOOKUP(A58,[1]Paringen!B:F,4,FALSE),Ploegen,5,FALSE)</f>
        <v>Van Driessche Filiep</v>
      </c>
      <c r="E61" s="7" t="s">
        <v>11</v>
      </c>
      <c r="F61" s="2" t="s">
        <v>7</v>
      </c>
      <c r="G61" s="4" t="str">
        <f>VLOOKUP(VLOOKUP(A58,[1]Paringen!B:F,5,FALSE),Ploegen,5,FALSE)</f>
        <v>Van Muylem Tom</v>
      </c>
      <c r="H61" s="7" t="s">
        <v>13</v>
      </c>
      <c r="J61" s="6">
        <v>0</v>
      </c>
      <c r="K61" s="2" t="s">
        <v>7</v>
      </c>
      <c r="L61" s="7">
        <f>IF(J61="","",1 - J61)</f>
        <v>1</v>
      </c>
    </row>
    <row r="62" spans="1:12" ht="15" customHeight="1" x14ac:dyDescent="0.25">
      <c r="C62" s="7">
        <v>4</v>
      </c>
      <c r="D62" s="4" t="str">
        <f>VLOOKUP(VLOOKUP(A58,[1]Paringen!B:F,4,FALSE),Ploegen,6,FALSE)</f>
        <v>Van Heghe Isabelle</v>
      </c>
      <c r="E62" s="7" t="s">
        <v>13</v>
      </c>
      <c r="F62" s="2" t="s">
        <v>7</v>
      </c>
      <c r="G62" s="4" t="str">
        <f>VLOOKUP(VLOOKUP(A58,[1]Paringen!B:F,5,FALSE),Ploegen,6,FALSE)</f>
        <v>Wagner Hans</v>
      </c>
      <c r="H62" s="7" t="s">
        <v>11</v>
      </c>
      <c r="J62" s="6">
        <v>0</v>
      </c>
      <c r="K62" s="2" t="s">
        <v>7</v>
      </c>
      <c r="L62" s="7">
        <f>IF(J62="","",1 - J62)</f>
        <v>1</v>
      </c>
    </row>
    <row r="63" spans="1:12" ht="15" customHeight="1" x14ac:dyDescent="0.25">
      <c r="H63" s="12" t="s">
        <v>20</v>
      </c>
      <c r="J63" s="6">
        <f>IF(OR(J59="",J60="",J61="",J62=""),"",SUM(J59:J62))</f>
        <v>1</v>
      </c>
      <c r="K63" s="2" t="s">
        <v>7</v>
      </c>
      <c r="L63" s="7">
        <f>IF(OR(L59="",L60="",L61="",L62=""),"",SUM(L59:L62))</f>
        <v>3</v>
      </c>
    </row>
    <row r="65" spans="1:12" ht="15" customHeight="1" x14ac:dyDescent="0.25">
      <c r="A65" s="2">
        <v>4</v>
      </c>
      <c r="B65" s="8" t="str">
        <f>CONCATENATE([1]Ploegen!$C$1," ",$A$1," ",$B$1)</f>
        <v>Colle ploegentoernooi Ronde 7</v>
      </c>
      <c r="C65" s="8"/>
    </row>
    <row r="66" spans="1:12" ht="15" customHeight="1" x14ac:dyDescent="0.25">
      <c r="A66" s="2">
        <v>2</v>
      </c>
    </row>
    <row r="67" spans="1:12" ht="15" customHeight="1" x14ac:dyDescent="0.25">
      <c r="A67" s="2">
        <f>$B$1*100+B67</f>
        <v>711</v>
      </c>
      <c r="B67" s="9">
        <f>IF($H$1="Afprinten",($A66-1)*[1]Paringen!$I$4+$A65,($A65-1)*4+$A66)</f>
        <v>11</v>
      </c>
      <c r="C67" s="9"/>
      <c r="D67" s="10" t="str">
        <f>VLOOKUP(VLOOKUP(A67,[1]Paringen!B:F,4,FALSE),Ploegen,2,FALSE)</f>
        <v>Wachtebeke 3</v>
      </c>
      <c r="E67" s="9"/>
      <c r="F67" s="11" t="s">
        <v>7</v>
      </c>
      <c r="G67" s="10" t="str">
        <f>VLOOKUP(VLOOKUP(A67,[1]Paringen!B:F,5,FALSE),Ploegen,2,FALSE)</f>
        <v>De Mercatel 1</v>
      </c>
      <c r="K67" s="2" t="s">
        <v>9</v>
      </c>
    </row>
    <row r="68" spans="1:12" ht="15" customHeight="1" x14ac:dyDescent="0.25">
      <c r="C68" s="7">
        <v>1</v>
      </c>
      <c r="D68" s="4" t="str">
        <f>VLOOKUP(VLOOKUP(A67,[1]Paringen!B:F,4,FALSE),Ploegen,3,FALSE)</f>
        <v>Vansteenkiste Luc</v>
      </c>
      <c r="E68" s="7" t="s">
        <v>11</v>
      </c>
      <c r="F68" s="2" t="s">
        <v>7</v>
      </c>
      <c r="G68" s="4" t="str">
        <f>VLOOKUP(VLOOKUP(A67,[1]Paringen!B:F,5,FALSE),Ploegen,3,FALSE)</f>
        <v>Lambrechts Luc</v>
      </c>
      <c r="H68" s="7" t="s">
        <v>13</v>
      </c>
      <c r="J68" s="6">
        <v>1</v>
      </c>
      <c r="K68" s="2" t="s">
        <v>7</v>
      </c>
      <c r="L68" s="7">
        <f>IF(J68="","",1 - J68)</f>
        <v>0</v>
      </c>
    </row>
    <row r="69" spans="1:12" ht="15" customHeight="1" x14ac:dyDescent="0.25">
      <c r="C69" s="7">
        <v>2</v>
      </c>
      <c r="D69" s="4" t="str">
        <f>VLOOKUP(VLOOKUP(A67,[1]Paringen!B:F,4,FALSE),Ploegen,4,FALSE)</f>
        <v>Vandesteene Wesley</v>
      </c>
      <c r="E69" s="7" t="s">
        <v>13</v>
      </c>
      <c r="F69" s="2" t="s">
        <v>7</v>
      </c>
      <c r="G69" s="4" t="str">
        <f>VLOOKUP(VLOOKUP(A67,[1]Paringen!B:F,5,FALSE),Ploegen,4,FALSE)</f>
        <v>Burssens Jorian</v>
      </c>
      <c r="H69" s="7" t="s">
        <v>11</v>
      </c>
      <c r="J69" s="6">
        <v>1</v>
      </c>
      <c r="K69" s="2" t="s">
        <v>7</v>
      </c>
      <c r="L69" s="7">
        <f>IF(J69="","",1 - J69)</f>
        <v>0</v>
      </c>
    </row>
    <row r="70" spans="1:12" ht="15" customHeight="1" x14ac:dyDescent="0.25">
      <c r="C70" s="7">
        <v>3</v>
      </c>
      <c r="D70" s="4" t="str">
        <f>VLOOKUP(VLOOKUP(A67,[1]Paringen!B:F,4,FALSE),Ploegen,5,FALSE)</f>
        <v>Claeys Patrick</v>
      </c>
      <c r="E70" s="7" t="s">
        <v>11</v>
      </c>
      <c r="F70" s="2" t="s">
        <v>7</v>
      </c>
      <c r="G70" s="4" t="str">
        <f>VLOOKUP(VLOOKUP(A67,[1]Paringen!B:F,5,FALSE),Ploegen,5,FALSE)</f>
        <v>Vertongen Jack</v>
      </c>
      <c r="H70" s="7" t="s">
        <v>13</v>
      </c>
      <c r="J70" s="6">
        <v>0</v>
      </c>
      <c r="K70" s="2" t="s">
        <v>7</v>
      </c>
      <c r="L70" s="7">
        <f>IF(J70="","",1 - J70)</f>
        <v>1</v>
      </c>
    </row>
    <row r="71" spans="1:12" ht="15" customHeight="1" x14ac:dyDescent="0.25">
      <c r="C71" s="7">
        <v>4</v>
      </c>
      <c r="D71" s="4" t="str">
        <f>VLOOKUP(VLOOKUP(A67,[1]Paringen!B:F,4,FALSE),Ploegen,6,FALSE)</f>
        <v>Rottiers Frans</v>
      </c>
      <c r="E71" s="7" t="s">
        <v>13</v>
      </c>
      <c r="F71" s="2" t="s">
        <v>7</v>
      </c>
      <c r="G71" s="4" t="str">
        <f>VLOOKUP(VLOOKUP(A67,[1]Paringen!B:F,5,FALSE),Ploegen,6,FALSE)</f>
        <v>Coorevits Arthur</v>
      </c>
      <c r="H71" s="7" t="s">
        <v>11</v>
      </c>
      <c r="J71" s="6">
        <v>1</v>
      </c>
      <c r="K71" s="2" t="s">
        <v>7</v>
      </c>
      <c r="L71" s="7">
        <f>IF(J71="","",1 - J71)</f>
        <v>0</v>
      </c>
    </row>
    <row r="72" spans="1:12" ht="15" customHeight="1" x14ac:dyDescent="0.25">
      <c r="H72" s="12" t="s">
        <v>20</v>
      </c>
      <c r="J72" s="6">
        <f>IF(OR(J68="",J69="",J70="",J71=""),"",SUM(J68:J71))</f>
        <v>3</v>
      </c>
      <c r="K72" s="2" t="s">
        <v>7</v>
      </c>
      <c r="L72" s="7">
        <f>IF(OR(L68="",L69="",L70="",L71=""),"",SUM(L68:L71))</f>
        <v>1</v>
      </c>
    </row>
    <row r="74" spans="1:12" ht="15" customHeight="1" x14ac:dyDescent="0.25">
      <c r="A74" s="2">
        <v>5</v>
      </c>
      <c r="B74" s="8" t="str">
        <f>CONCATENATE([1]Ploegen!$C$1," ",$A$1," ",$B$1)</f>
        <v>Colle ploegentoernooi Ronde 7</v>
      </c>
      <c r="C74" s="8"/>
    </row>
    <row r="75" spans="1:12" ht="15" customHeight="1" x14ac:dyDescent="0.25">
      <c r="A75" s="2">
        <v>1</v>
      </c>
    </row>
    <row r="76" spans="1:12" ht="15" customHeight="1" x14ac:dyDescent="0.25">
      <c r="A76" s="2">
        <f>$B$1*100+B76</f>
        <v>705</v>
      </c>
      <c r="B76" s="9">
        <f>IF($H$1="Afprinten",($A75-1)*[1]Paringen!$I$4+$A74,($A74-1)*4+$A75)</f>
        <v>5</v>
      </c>
      <c r="C76" s="9"/>
      <c r="D76" s="10" t="str">
        <f>VLOOKUP(VLOOKUP(A76,[1]Paringen!B:F,4,FALSE),Ploegen,2,FALSE)</f>
        <v>De Buffalo's</v>
      </c>
      <c r="E76" s="9"/>
      <c r="F76" s="11" t="s">
        <v>7</v>
      </c>
      <c r="G76" s="10" t="str">
        <f>VLOOKUP(VLOOKUP(A76,[1]Paringen!B:F,5,FALSE),Ploegen,2,FALSE)</f>
        <v>LSV-Artevelde</v>
      </c>
      <c r="K76" s="2" t="s">
        <v>9</v>
      </c>
    </row>
    <row r="77" spans="1:12" ht="15" customHeight="1" x14ac:dyDescent="0.25">
      <c r="C77" s="7">
        <v>1</v>
      </c>
      <c r="D77" s="4" t="str">
        <f>VLOOKUP(VLOOKUP(A76,[1]Paringen!B:F,4,FALSE),Ploegen,3,FALSE)</f>
        <v>Mauquoy Alain</v>
      </c>
      <c r="E77" s="7" t="s">
        <v>11</v>
      </c>
      <c r="F77" s="2" t="s">
        <v>7</v>
      </c>
      <c r="G77" s="4" t="str">
        <f>VLOOKUP(VLOOKUP(A76,[1]Paringen!B:F,5,FALSE),Ploegen,3,FALSE)</f>
        <v>De Baets Keano</v>
      </c>
      <c r="H77" s="7" t="s">
        <v>13</v>
      </c>
      <c r="J77" s="6">
        <v>1</v>
      </c>
      <c r="K77" s="2" t="s">
        <v>7</v>
      </c>
      <c r="L77" s="7">
        <f>IF(J77="","",1 - J77)</f>
        <v>0</v>
      </c>
    </row>
    <row r="78" spans="1:12" ht="15" customHeight="1" x14ac:dyDescent="0.25">
      <c r="C78" s="7">
        <v>2</v>
      </c>
      <c r="D78" s="4" t="str">
        <f>VLOOKUP(VLOOKUP(A76,[1]Paringen!B:F,4,FALSE),Ploegen,4,FALSE)</f>
        <v>Van Hoecke Luc</v>
      </c>
      <c r="E78" s="7" t="s">
        <v>13</v>
      </c>
      <c r="F78" s="2" t="s">
        <v>7</v>
      </c>
      <c r="G78" s="4" t="str">
        <f>VLOOKUP(VLOOKUP(A76,[1]Paringen!B:F,5,FALSE),Ploegen,4,FALSE)</f>
        <v>De Baets Branko</v>
      </c>
      <c r="H78" s="7" t="s">
        <v>11</v>
      </c>
      <c r="J78" s="6">
        <v>0</v>
      </c>
      <c r="K78" s="2" t="s">
        <v>7</v>
      </c>
      <c r="L78" s="7">
        <f>IF(J78="","",1 - J78)</f>
        <v>1</v>
      </c>
    </row>
    <row r="79" spans="1:12" ht="15" customHeight="1" x14ac:dyDescent="0.25">
      <c r="C79" s="7">
        <v>3</v>
      </c>
      <c r="D79" s="4" t="str">
        <f>VLOOKUP(VLOOKUP(A76,[1]Paringen!B:F,4,FALSE),Ploegen,5,FALSE)</f>
        <v>Gregoir Dirk</v>
      </c>
      <c r="E79" s="7" t="s">
        <v>11</v>
      </c>
      <c r="F79" s="2" t="s">
        <v>7</v>
      </c>
      <c r="G79" s="4" t="str">
        <f>VLOOKUP(VLOOKUP(A76,[1]Paringen!B:F,5,FALSE),Ploegen,5,FALSE)</f>
        <v>Thienpont Xander</v>
      </c>
      <c r="H79" s="7" t="s">
        <v>13</v>
      </c>
      <c r="J79" s="6">
        <v>0.5</v>
      </c>
      <c r="K79" s="2" t="s">
        <v>7</v>
      </c>
      <c r="L79" s="7">
        <f>IF(J79="","",1 - J79)</f>
        <v>0.5</v>
      </c>
    </row>
    <row r="80" spans="1:12" ht="15" customHeight="1" x14ac:dyDescent="0.25">
      <c r="C80" s="7">
        <v>4</v>
      </c>
      <c r="D80" s="4" t="str">
        <f>VLOOKUP(VLOOKUP(A76,[1]Paringen!B:F,4,FALSE),Ploegen,6,FALSE)</f>
        <v>Klijsen Yvonne</v>
      </c>
      <c r="E80" s="7" t="s">
        <v>13</v>
      </c>
      <c r="F80" s="2" t="s">
        <v>7</v>
      </c>
      <c r="G80" s="4" t="str">
        <f>VLOOKUP(VLOOKUP(A76,[1]Paringen!B:F,5,FALSE),Ploegen,6,FALSE)</f>
        <v>Thienpont Ruben</v>
      </c>
      <c r="H80" s="7" t="s">
        <v>11</v>
      </c>
      <c r="J80" s="6">
        <v>1</v>
      </c>
      <c r="K80" s="2" t="s">
        <v>7</v>
      </c>
      <c r="L80" s="7">
        <f>IF(J80="","",1 - J80)</f>
        <v>0</v>
      </c>
    </row>
    <row r="81" spans="1:12" ht="15" customHeight="1" x14ac:dyDescent="0.25">
      <c r="H81" s="12" t="s">
        <v>20</v>
      </c>
      <c r="J81" s="6">
        <f>IF(OR(J77="",J78="",J79="",J80=""),"",SUM(J77:J80))</f>
        <v>2.5</v>
      </c>
      <c r="K81" s="2" t="s">
        <v>7</v>
      </c>
      <c r="L81" s="7">
        <f>IF(OR(L77="",L78="",L79="",L80=""),"",SUM(L77:L80))</f>
        <v>1.5</v>
      </c>
    </row>
    <row r="83" spans="1:12" ht="15" customHeight="1" x14ac:dyDescent="0.25">
      <c r="A83" s="2">
        <v>5</v>
      </c>
      <c r="B83" s="8" t="str">
        <f>CONCATENATE([1]Ploegen!$C$1," ",$A$1," ",$B$1)</f>
        <v>Colle ploegentoernooi Ronde 7</v>
      </c>
      <c r="C83" s="8"/>
    </row>
    <row r="84" spans="1:12" ht="15" customHeight="1" x14ac:dyDescent="0.25">
      <c r="A84" s="2">
        <v>2</v>
      </c>
    </row>
    <row r="85" spans="1:12" ht="15" customHeight="1" x14ac:dyDescent="0.25">
      <c r="A85" s="2">
        <f>$B$1*100+B85</f>
        <v>712</v>
      </c>
      <c r="B85" s="9">
        <f>IF($H$1="Afprinten",($A84-1)*[1]Paringen!$I$4+$A83,($A83-1)*4+$A84)</f>
        <v>12</v>
      </c>
      <c r="C85" s="9"/>
      <c r="D85" s="10" t="str">
        <f>VLOOKUP(VLOOKUP(A85,[1]Paringen!B:F,4,FALSE),Ploegen,2,FALSE)</f>
        <v>KGSRL 3</v>
      </c>
      <c r="E85" s="9"/>
      <c r="F85" s="11" t="s">
        <v>7</v>
      </c>
      <c r="G85" s="10" t="str">
        <f>VLOOKUP(VLOOKUP(A85,[1]Paringen!B:F,5,FALSE),Ploegen,2,FALSE)</f>
        <v>Moretus Hoboken 1</v>
      </c>
      <c r="K85" s="2" t="s">
        <v>9</v>
      </c>
    </row>
    <row r="86" spans="1:12" ht="15" customHeight="1" x14ac:dyDescent="0.25">
      <c r="C86" s="7">
        <v>1</v>
      </c>
      <c r="D86" s="4" t="str">
        <f>VLOOKUP(VLOOKUP(A85,[1]Paringen!B:F,4,FALSE),Ploegen,3,FALSE)</f>
        <v>Meignen Gaëtan</v>
      </c>
      <c r="E86" s="7" t="s">
        <v>11</v>
      </c>
      <c r="F86" s="2" t="s">
        <v>7</v>
      </c>
      <c r="G86" s="4" t="str">
        <f>VLOOKUP(VLOOKUP(A85,[1]Paringen!B:F,5,FALSE),Ploegen,3,FALSE)</f>
        <v>Van Bunderen Gert</v>
      </c>
      <c r="H86" s="7" t="s">
        <v>13</v>
      </c>
      <c r="J86" s="6">
        <v>1</v>
      </c>
      <c r="K86" s="2" t="s">
        <v>7</v>
      </c>
      <c r="L86" s="7">
        <f>IF(J86="","",1 - J86)</f>
        <v>0</v>
      </c>
    </row>
    <row r="87" spans="1:12" ht="15" customHeight="1" x14ac:dyDescent="0.25">
      <c r="C87" s="7">
        <v>2</v>
      </c>
      <c r="D87" s="4" t="str">
        <f>VLOOKUP(VLOOKUP(A85,[1]Paringen!B:F,4,FALSE),Ploegen,4,FALSE)</f>
        <v>Oosterlinck Luc</v>
      </c>
      <c r="E87" s="7" t="s">
        <v>13</v>
      </c>
      <c r="F87" s="2" t="s">
        <v>7</v>
      </c>
      <c r="G87" s="4" t="str">
        <f>VLOOKUP(VLOOKUP(A85,[1]Paringen!B:F,5,FALSE),Ploegen,4,FALSE)</f>
        <v>De Hert Robert</v>
      </c>
      <c r="H87" s="7" t="s">
        <v>11</v>
      </c>
      <c r="J87" s="6">
        <v>0.5</v>
      </c>
      <c r="K87" s="2" t="s">
        <v>7</v>
      </c>
      <c r="L87" s="7">
        <f>IF(J87="","",1 - J87)</f>
        <v>0.5</v>
      </c>
    </row>
    <row r="88" spans="1:12" ht="15" customHeight="1" x14ac:dyDescent="0.25">
      <c r="C88" s="7">
        <v>3</v>
      </c>
      <c r="D88" s="4" t="str">
        <f>VLOOKUP(VLOOKUP(A85,[1]Paringen!B:F,4,FALSE),Ploegen,5,FALSE)</f>
        <v>Petit Emilien</v>
      </c>
      <c r="E88" s="7" t="s">
        <v>11</v>
      </c>
      <c r="F88" s="2" t="s">
        <v>7</v>
      </c>
      <c r="G88" s="4" t="str">
        <f>VLOOKUP(VLOOKUP(A85,[1]Paringen!B:F,5,FALSE),Ploegen,5,FALSE)</f>
        <v>Vennekens Kamiel</v>
      </c>
      <c r="H88" s="7" t="s">
        <v>13</v>
      </c>
      <c r="J88" s="6">
        <v>1</v>
      </c>
      <c r="K88" s="2" t="s">
        <v>7</v>
      </c>
      <c r="L88" s="7">
        <f>IF(J88="","",1 - J88)</f>
        <v>0</v>
      </c>
    </row>
    <row r="89" spans="1:12" ht="15" customHeight="1" x14ac:dyDescent="0.25">
      <c r="C89" s="7">
        <v>4</v>
      </c>
      <c r="D89" s="4" t="str">
        <f>VLOOKUP(VLOOKUP(A85,[1]Paringen!B:F,4,FALSE),Ploegen,6,FALSE)</f>
        <v>Pannecoucke Marc</v>
      </c>
      <c r="E89" s="7" t="s">
        <v>13</v>
      </c>
      <c r="F89" s="2" t="s">
        <v>7</v>
      </c>
      <c r="G89" s="4" t="str">
        <f>VLOOKUP(VLOOKUP(A85,[1]Paringen!B:F,5,FALSE),Ploegen,6,FALSE)</f>
        <v>Van den Elsacker Robert</v>
      </c>
      <c r="H89" s="7" t="s">
        <v>11</v>
      </c>
      <c r="J89" s="6">
        <v>0</v>
      </c>
      <c r="K89" s="2" t="s">
        <v>7</v>
      </c>
      <c r="L89" s="7">
        <f>IF(J89="","",1 - J89)</f>
        <v>1</v>
      </c>
    </row>
    <row r="90" spans="1:12" ht="15" customHeight="1" x14ac:dyDescent="0.25">
      <c r="H90" s="12" t="s">
        <v>20</v>
      </c>
      <c r="J90" s="6">
        <f>IF(OR(J86="",J87="",J88="",J89=""),"",SUM(J86:J89))</f>
        <v>2.5</v>
      </c>
      <c r="K90" s="2" t="s">
        <v>7</v>
      </c>
      <c r="L90" s="7">
        <f>IF(OR(L86="",L87="",L88="",L89=""),"",SUM(L86:L89))</f>
        <v>1.5</v>
      </c>
    </row>
    <row r="92" spans="1:12" ht="15" customHeight="1" x14ac:dyDescent="0.25">
      <c r="A92" s="2">
        <v>6</v>
      </c>
      <c r="B92" s="8" t="str">
        <f>CONCATENATE([1]Ploegen!$C$1," ",$A$1," ",$B$1)</f>
        <v>Colle ploegentoernooi Ronde 7</v>
      </c>
      <c r="C92" s="8"/>
    </row>
    <row r="93" spans="1:12" ht="15" customHeight="1" x14ac:dyDescent="0.25">
      <c r="A93" s="2">
        <v>1</v>
      </c>
    </row>
    <row r="94" spans="1:12" ht="15" customHeight="1" x14ac:dyDescent="0.25">
      <c r="A94" s="2">
        <f>$B$1*100+B94</f>
        <v>706</v>
      </c>
      <c r="B94" s="9">
        <f>IF($H$1="Afprinten",($A93-1)*[1]Paringen!$I$4+$A92,($A92-1)*4+$A93)</f>
        <v>6</v>
      </c>
      <c r="C94" s="9"/>
      <c r="D94" s="10" t="str">
        <f>VLOOKUP(VLOOKUP(A94,[1]Paringen!B:F,4,FALSE),Ploegen,2,FALSE)</f>
        <v>Jean Jaures</v>
      </c>
      <c r="E94" s="9"/>
      <c r="F94" s="11" t="s">
        <v>7</v>
      </c>
      <c r="G94" s="10" t="str">
        <f>VLOOKUP(VLOOKUP(A94,[1]Paringen!B:F,5,FALSE),Ploegen,2,FALSE)</f>
        <v>Beveren</v>
      </c>
      <c r="K94" s="2" t="s">
        <v>9</v>
      </c>
    </row>
    <row r="95" spans="1:12" ht="15" customHeight="1" x14ac:dyDescent="0.25">
      <c r="C95" s="7">
        <v>1</v>
      </c>
      <c r="D95" s="4" t="str">
        <f>VLOOKUP(VLOOKUP(A94,[1]Paringen!B:F,4,FALSE),Ploegen,3,FALSE)</f>
        <v>Deberdt Joris</v>
      </c>
      <c r="E95" s="7" t="s">
        <v>11</v>
      </c>
      <c r="F95" s="2" t="s">
        <v>7</v>
      </c>
      <c r="G95" s="4" t="str">
        <f>VLOOKUP(VLOOKUP(A94,[1]Paringen!B:F,5,FALSE),Ploegen,3,FALSE)</f>
        <v>Boons Bert</v>
      </c>
      <c r="H95" s="7" t="s">
        <v>13</v>
      </c>
      <c r="J95" s="6">
        <v>1</v>
      </c>
      <c r="K95" s="2" t="s">
        <v>7</v>
      </c>
      <c r="L95" s="7">
        <f>IF(J95="","",1 - J95)</f>
        <v>0</v>
      </c>
    </row>
    <row r="96" spans="1:12" ht="15" customHeight="1" x14ac:dyDescent="0.25">
      <c r="C96" s="7">
        <v>2</v>
      </c>
      <c r="D96" s="4" t="str">
        <f>VLOOKUP(VLOOKUP(A94,[1]Paringen!B:F,4,FALSE),Ploegen,4,FALSE)</f>
        <v>Vanhauwaert Kurt</v>
      </c>
      <c r="E96" s="7" t="s">
        <v>13</v>
      </c>
      <c r="F96" s="2" t="s">
        <v>7</v>
      </c>
      <c r="G96" s="4" t="str">
        <f>VLOOKUP(VLOOKUP(A94,[1]Paringen!B:F,5,FALSE),Ploegen,4,FALSE)</f>
        <v>Schillemans Willy</v>
      </c>
      <c r="H96" s="7" t="s">
        <v>11</v>
      </c>
      <c r="J96" s="6">
        <v>0.5</v>
      </c>
      <c r="K96" s="2" t="s">
        <v>7</v>
      </c>
      <c r="L96" s="7">
        <f>IF(J96="","",1 - J96)</f>
        <v>0.5</v>
      </c>
    </row>
    <row r="97" spans="1:12" ht="15" customHeight="1" x14ac:dyDescent="0.25">
      <c r="C97" s="7">
        <v>3</v>
      </c>
      <c r="D97" s="4" t="str">
        <f>VLOOKUP(VLOOKUP(A94,[1]Paringen!B:F,4,FALSE),Ploegen,5,FALSE)</f>
        <v>Vandevelde Koen</v>
      </c>
      <c r="E97" s="7" t="s">
        <v>11</v>
      </c>
      <c r="F97" s="2" t="s">
        <v>7</v>
      </c>
      <c r="G97" s="4" t="str">
        <f>VLOOKUP(VLOOKUP(A94,[1]Paringen!B:F,5,FALSE),Ploegen,5,FALSE)</f>
        <v>Verbruggen David</v>
      </c>
      <c r="H97" s="7" t="s">
        <v>13</v>
      </c>
      <c r="J97" s="6">
        <v>1</v>
      </c>
      <c r="K97" s="2" t="s">
        <v>7</v>
      </c>
      <c r="L97" s="7">
        <f>IF(J97="","",1 - J97)</f>
        <v>0</v>
      </c>
    </row>
    <row r="98" spans="1:12" ht="15" customHeight="1" x14ac:dyDescent="0.25">
      <c r="C98" s="7">
        <v>4</v>
      </c>
      <c r="D98" s="4" t="str">
        <f>VLOOKUP(VLOOKUP(A94,[1]Paringen!B:F,4,FALSE),Ploegen,6,FALSE)</f>
        <v>Pisaneschi Maxime</v>
      </c>
      <c r="E98" s="7" t="s">
        <v>13</v>
      </c>
      <c r="F98" s="2" t="s">
        <v>7</v>
      </c>
      <c r="G98" s="4" t="str">
        <f>VLOOKUP(VLOOKUP(A94,[1]Paringen!B:F,5,FALSE),Ploegen,6,FALSE)</f>
        <v>Vangenechten Bas</v>
      </c>
      <c r="H98" s="7" t="s">
        <v>11</v>
      </c>
      <c r="J98" s="6">
        <v>1</v>
      </c>
      <c r="K98" s="2" t="s">
        <v>7</v>
      </c>
      <c r="L98" s="7">
        <f>IF(J98="","",1 - J98)</f>
        <v>0</v>
      </c>
    </row>
    <row r="99" spans="1:12" ht="15" customHeight="1" x14ac:dyDescent="0.25">
      <c r="H99" s="12" t="s">
        <v>20</v>
      </c>
      <c r="J99" s="6">
        <f>IF(OR(J95="",J96="",J97="",J98=""),"",SUM(J95:J98))</f>
        <v>3.5</v>
      </c>
      <c r="K99" s="2" t="s">
        <v>7</v>
      </c>
      <c r="L99" s="7">
        <f>IF(OR(L95="",L96="",L97="",L98=""),"",SUM(L95:L98))</f>
        <v>0.5</v>
      </c>
    </row>
    <row r="101" spans="1:12" ht="15" customHeight="1" x14ac:dyDescent="0.25">
      <c r="A101" s="2">
        <v>6</v>
      </c>
      <c r="B101" s="8" t="str">
        <f>CONCATENATE([1]Ploegen!$C$1," ",$A$1," ",$B$1)</f>
        <v>Colle ploegentoernooi Ronde 7</v>
      </c>
      <c r="C101" s="8"/>
    </row>
    <row r="102" spans="1:12" ht="15" customHeight="1" x14ac:dyDescent="0.25">
      <c r="A102" s="2">
        <v>2</v>
      </c>
    </row>
    <row r="103" spans="1:12" ht="15" customHeight="1" x14ac:dyDescent="0.25">
      <c r="A103" s="2">
        <f>$B$1*100+B103</f>
        <v>713</v>
      </c>
      <c r="B103" s="9">
        <f>IF($H$1="Afprinten",($A102-1)*[1]Paringen!$I$4+$A101,($A101-1)*4+$A102)</f>
        <v>13</v>
      </c>
      <c r="C103" s="9"/>
      <c r="D103" s="10" t="str">
        <f>VLOOKUP(VLOOKUP(A103,[1]Paringen!B:F,4,FALSE),Ploegen,2,FALSE)</f>
        <v>Wachtebeke 4</v>
      </c>
      <c r="E103" s="9"/>
      <c r="F103" s="11" t="s">
        <v>7</v>
      </c>
      <c r="G103" s="10" t="str">
        <f>VLOOKUP(VLOOKUP(A103,[1]Paringen!B:F,5,FALSE),Ploegen,2,FALSE)</f>
        <v>Minimasters</v>
      </c>
      <c r="K103" s="2" t="s">
        <v>9</v>
      </c>
    </row>
    <row r="104" spans="1:12" ht="15" customHeight="1" x14ac:dyDescent="0.25">
      <c r="C104" s="7">
        <v>1</v>
      </c>
      <c r="D104" s="4" t="str">
        <f>VLOOKUP(VLOOKUP(A103,[1]Paringen!B:F,4,FALSE),Ploegen,3,FALSE)</f>
        <v>Droesbeke Patrick</v>
      </c>
      <c r="E104" s="7" t="s">
        <v>11</v>
      </c>
      <c r="F104" s="2" t="s">
        <v>7</v>
      </c>
      <c r="G104" s="4" t="str">
        <f>VLOOKUP(VLOOKUP(A103,[1]Paringen!B:F,5,FALSE),Ploegen,3,FALSE)</f>
        <v>Dewever Niel</v>
      </c>
      <c r="H104" s="7" t="s">
        <v>13</v>
      </c>
      <c r="J104" s="6">
        <v>1</v>
      </c>
      <c r="K104" s="2" t="s">
        <v>7</v>
      </c>
      <c r="L104" s="7">
        <f>IF(J104="","",1 - J104)</f>
        <v>0</v>
      </c>
    </row>
    <row r="105" spans="1:12" ht="15" customHeight="1" x14ac:dyDescent="0.25">
      <c r="C105" s="7">
        <v>2</v>
      </c>
      <c r="D105" s="4" t="str">
        <f>VLOOKUP(VLOOKUP(A103,[1]Paringen!B:F,4,FALSE),Ploegen,4,FALSE)</f>
        <v>Olieslager Max</v>
      </c>
      <c r="E105" s="7" t="s">
        <v>13</v>
      </c>
      <c r="F105" s="2" t="s">
        <v>7</v>
      </c>
      <c r="G105" s="4" t="str">
        <f>VLOOKUP(VLOOKUP(A103,[1]Paringen!B:F,5,FALSE),Ploegen,4,FALSE)</f>
        <v>Decraene Jade</v>
      </c>
      <c r="H105" s="7" t="s">
        <v>11</v>
      </c>
      <c r="J105" s="6">
        <v>0</v>
      </c>
      <c r="K105" s="2" t="s">
        <v>7</v>
      </c>
      <c r="L105" s="7">
        <f>IF(J105="","",1 - J105)</f>
        <v>1</v>
      </c>
    </row>
    <row r="106" spans="1:12" ht="15" customHeight="1" x14ac:dyDescent="0.25">
      <c r="C106" s="7">
        <v>3</v>
      </c>
      <c r="D106" s="4" t="str">
        <f>VLOOKUP(VLOOKUP(A103,[1]Paringen!B:F,4,FALSE),Ploegen,5,FALSE)</f>
        <v>Olieslager Alex</v>
      </c>
      <c r="E106" s="7" t="s">
        <v>11</v>
      </c>
      <c r="F106" s="2" t="s">
        <v>7</v>
      </c>
      <c r="G106" s="4" t="str">
        <f>VLOOKUP(VLOOKUP(A103,[1]Paringen!B:F,5,FALSE),Ploegen,5,FALSE)</f>
        <v>Decraene Merlijn</v>
      </c>
      <c r="H106" s="7" t="s">
        <v>13</v>
      </c>
      <c r="J106" s="6">
        <v>0.5</v>
      </c>
      <c r="K106" s="2" t="s">
        <v>7</v>
      </c>
      <c r="L106" s="7">
        <f>IF(J106="","",1 - J106)</f>
        <v>0.5</v>
      </c>
    </row>
    <row r="107" spans="1:12" ht="15" customHeight="1" x14ac:dyDescent="0.25">
      <c r="C107" s="7">
        <v>4</v>
      </c>
      <c r="D107" s="4" t="str">
        <f>VLOOKUP(VLOOKUP(A103,[1]Paringen!B:F,4,FALSE),Ploegen,6,FALSE)</f>
        <v>Maes Jasper</v>
      </c>
      <c r="E107" s="7" t="s">
        <v>13</v>
      </c>
      <c r="F107" s="2" t="s">
        <v>7</v>
      </c>
      <c r="G107" s="4" t="str">
        <f>VLOOKUP(VLOOKUP(A103,[1]Paringen!B:F,5,FALSE),Ploegen,6,FALSE)</f>
        <v>Decraene Lotus</v>
      </c>
      <c r="H107" s="7" t="s">
        <v>11</v>
      </c>
      <c r="J107" s="6">
        <v>0</v>
      </c>
      <c r="K107" s="2" t="s">
        <v>7</v>
      </c>
      <c r="L107" s="7">
        <f>IF(J107="","",1 - J107)</f>
        <v>1</v>
      </c>
    </row>
    <row r="108" spans="1:12" ht="15" customHeight="1" x14ac:dyDescent="0.25">
      <c r="H108" s="12" t="s">
        <v>20</v>
      </c>
      <c r="J108" s="6">
        <f>IF(OR(J104="",J105="",J106="",J107=""),"",SUM(J104:J107))</f>
        <v>1.5</v>
      </c>
      <c r="K108" s="2" t="s">
        <v>7</v>
      </c>
      <c r="L108" s="7">
        <f>IF(OR(L104="",L105="",L106="",L107=""),"",SUM(L104:L107))</f>
        <v>2.5</v>
      </c>
    </row>
    <row r="110" spans="1:12" ht="15" customHeight="1" x14ac:dyDescent="0.25">
      <c r="A110" s="2">
        <v>7</v>
      </c>
      <c r="B110" s="8" t="str">
        <f>CONCATENATE([1]Ploegen!$C$1," ",$A$1," ",$B$1)</f>
        <v>Colle ploegentoernooi Ronde 7</v>
      </c>
      <c r="C110" s="8"/>
    </row>
    <row r="111" spans="1:12" ht="15" customHeight="1" x14ac:dyDescent="0.25">
      <c r="A111" s="2">
        <v>1</v>
      </c>
    </row>
    <row r="112" spans="1:12" ht="15" customHeight="1" x14ac:dyDescent="0.25">
      <c r="A112" s="2">
        <f>$B$1*100+B112</f>
        <v>707</v>
      </c>
      <c r="B112" s="9">
        <f>IF($H$1="Afprinten",($A111-1)*[1]Paringen!$I$4+$A110,($A110-1)*4+$A111)</f>
        <v>7</v>
      </c>
      <c r="C112" s="9"/>
      <c r="D112" s="10" t="str">
        <f>VLOOKUP(VLOOKUP(A112,[1]Paringen!B:F,4,FALSE),Ploegen,2,FALSE)</f>
        <v>De Mercatel 2</v>
      </c>
      <c r="E112" s="9"/>
      <c r="F112" s="11" t="s">
        <v>7</v>
      </c>
      <c r="G112" s="10" t="str">
        <f>VLOOKUP(VLOOKUP(A112,[1]Paringen!B:F,5,FALSE),Ploegen,2,FALSE)</f>
        <v>Wachtebeke 2</v>
      </c>
      <c r="K112" s="2" t="s">
        <v>9</v>
      </c>
    </row>
    <row r="113" spans="1:12" ht="15" customHeight="1" x14ac:dyDescent="0.25">
      <c r="C113" s="7">
        <v>1</v>
      </c>
      <c r="D113" s="4" t="str">
        <f>VLOOKUP(VLOOKUP(A112,[1]Paringen!B:F,4,FALSE),Ploegen,3,FALSE)</f>
        <v>Musabayeva Diana</v>
      </c>
      <c r="E113" s="7" t="s">
        <v>11</v>
      </c>
      <c r="F113" s="2" t="s">
        <v>7</v>
      </c>
      <c r="G113" s="4" t="str">
        <f>VLOOKUP(VLOOKUP(A112,[1]Paringen!B:F,5,FALSE),Ploegen,3,FALSE)</f>
        <v>Verschraegen Thomas</v>
      </c>
      <c r="H113" s="7" t="s">
        <v>13</v>
      </c>
      <c r="J113" s="6">
        <v>1</v>
      </c>
      <c r="K113" s="2" t="s">
        <v>7</v>
      </c>
      <c r="L113" s="7">
        <f>IF(J113="","",1 - J113)</f>
        <v>0</v>
      </c>
    </row>
    <row r="114" spans="1:12" ht="15" customHeight="1" x14ac:dyDescent="0.25">
      <c r="C114" s="7">
        <v>2</v>
      </c>
      <c r="D114" s="4" t="str">
        <f>VLOOKUP(VLOOKUP(A112,[1]Paringen!B:F,4,FALSE),Ploegen,4,FALSE)</f>
        <v>Burssens Ruben</v>
      </c>
      <c r="E114" s="7" t="s">
        <v>13</v>
      </c>
      <c r="F114" s="2" t="s">
        <v>7</v>
      </c>
      <c r="G114" s="4" t="str">
        <f>VLOOKUP(VLOOKUP(A112,[1]Paringen!B:F,5,FALSE),Ploegen,4,FALSE)</f>
        <v>De Pooter Ronald</v>
      </c>
      <c r="H114" s="7" t="s">
        <v>11</v>
      </c>
      <c r="J114" s="6">
        <v>0</v>
      </c>
      <c r="K114" s="2" t="s">
        <v>7</v>
      </c>
      <c r="L114" s="7">
        <f>IF(J114="","",1 - J114)</f>
        <v>1</v>
      </c>
    </row>
    <row r="115" spans="1:12" ht="15" customHeight="1" x14ac:dyDescent="0.25">
      <c r="C115" s="7">
        <v>3</v>
      </c>
      <c r="D115" s="4" t="str">
        <f>VLOOKUP(VLOOKUP(A112,[1]Paringen!B:F,4,FALSE),Ploegen,5,FALSE)</f>
        <v>Musabayev Maxim</v>
      </c>
      <c r="E115" s="7" t="s">
        <v>11</v>
      </c>
      <c r="F115" s="2" t="s">
        <v>7</v>
      </c>
      <c r="G115" s="4" t="str">
        <f>VLOOKUP(VLOOKUP(A112,[1]Paringen!B:F,5,FALSE),Ploegen,5,FALSE)</f>
        <v>Dhuyvetter Frederik</v>
      </c>
      <c r="H115" s="7" t="s">
        <v>13</v>
      </c>
      <c r="J115" s="6">
        <v>0</v>
      </c>
      <c r="K115" s="2" t="s">
        <v>7</v>
      </c>
      <c r="L115" s="7">
        <f>IF(J115="","",1 - J115)</f>
        <v>1</v>
      </c>
    </row>
    <row r="116" spans="1:12" ht="15" customHeight="1" x14ac:dyDescent="0.25">
      <c r="C116" s="7">
        <v>4</v>
      </c>
      <c r="D116" s="4" t="str">
        <f>VLOOKUP(VLOOKUP(A112,[1]Paringen!B:F,4,FALSE),Ploegen,6,FALSE)</f>
        <v>Burssens Maya</v>
      </c>
      <c r="E116" s="7" t="s">
        <v>13</v>
      </c>
      <c r="F116" s="2" t="s">
        <v>7</v>
      </c>
      <c r="G116" s="4" t="str">
        <f>VLOOKUP(VLOOKUP(A112,[1]Paringen!B:F,5,FALSE),Ploegen,6,FALSE)</f>
        <v>Lahousse Wouter</v>
      </c>
      <c r="H116" s="7" t="s">
        <v>11</v>
      </c>
      <c r="J116" s="6">
        <v>0</v>
      </c>
      <c r="K116" s="2" t="s">
        <v>7</v>
      </c>
      <c r="L116" s="7">
        <f>IF(J116="","",1 - J116)</f>
        <v>1</v>
      </c>
    </row>
    <row r="117" spans="1:12" ht="15" customHeight="1" x14ac:dyDescent="0.25">
      <c r="H117" s="12" t="s">
        <v>20</v>
      </c>
      <c r="J117" s="6">
        <f>IF(OR(J113="",J114="",J115="",J116=""),"",SUM(J113:J116))</f>
        <v>1</v>
      </c>
      <c r="K117" s="2" t="s">
        <v>7</v>
      </c>
      <c r="L117" s="7">
        <f>IF(OR(L113="",L114="",L115="",L116=""),"",SUM(L113:L116))</f>
        <v>3</v>
      </c>
    </row>
    <row r="119" spans="1:12" ht="15" customHeight="1" x14ac:dyDescent="0.25">
      <c r="A119" s="2">
        <v>8</v>
      </c>
      <c r="B119" s="8" t="str">
        <f>CONCATENATE([1]Ploegen!$C$1," ",$A$1," ",$B$1)</f>
        <v>Colle ploegentoernooi Ronde 7</v>
      </c>
      <c r="C119" s="8"/>
    </row>
    <row r="120" spans="1:12" ht="15" customHeight="1" x14ac:dyDescent="0.25">
      <c r="A120" s="2">
        <v>1</v>
      </c>
    </row>
    <row r="121" spans="1:12" ht="15" customHeight="1" x14ac:dyDescent="0.25">
      <c r="A121" s="2">
        <f>$B$1*100+B121</f>
        <v>708</v>
      </c>
      <c r="B121" s="9">
        <f>IF($H$1="Afprinten",($A120-1)*[1]Paringen!$I$4+$A119,($A119-1)*4+$A120)</f>
        <v>8</v>
      </c>
      <c r="C121" s="9"/>
      <c r="D121" s="10" t="str">
        <f>VLOOKUP(VLOOKUP(A121,[1]Paringen!B:F,4,FALSE),Ploegen,2,FALSE)</f>
        <v>Zottegem 3</v>
      </c>
      <c r="E121" s="9"/>
      <c r="F121" s="11" t="s">
        <v>7</v>
      </c>
      <c r="G121" s="10" t="str">
        <f>VLOOKUP(VLOOKUP(A121,[1]Paringen!B:F,5,FALSE),Ploegen,2,FALSE)</f>
        <v>MSV-vrienden van Maurice</v>
      </c>
      <c r="K121" s="2" t="s">
        <v>9</v>
      </c>
    </row>
    <row r="122" spans="1:12" ht="15" customHeight="1" x14ac:dyDescent="0.25">
      <c r="C122" s="7">
        <v>1</v>
      </c>
      <c r="D122" s="4" t="str">
        <f>VLOOKUP(VLOOKUP(A121,[1]Paringen!B:F,4,FALSE),Ploegen,3,FALSE)</f>
        <v>De Bode Joren</v>
      </c>
      <c r="E122" s="7" t="s">
        <v>11</v>
      </c>
      <c r="F122" s="2" t="s">
        <v>7</v>
      </c>
      <c r="G122" s="4" t="str">
        <f>VLOOKUP(VLOOKUP(A121,[1]Paringen!B:F,5,FALSE),Ploegen,3,FALSE)</f>
        <v>Dhaenens Elke</v>
      </c>
      <c r="H122" s="7" t="s">
        <v>13</v>
      </c>
      <c r="K122" s="2" t="s">
        <v>7</v>
      </c>
      <c r="L122" s="7" t="str">
        <f>IF(J122="","",1 - J122)</f>
        <v/>
      </c>
    </row>
    <row r="123" spans="1:12" ht="15" customHeight="1" x14ac:dyDescent="0.25">
      <c r="C123" s="7">
        <v>2</v>
      </c>
      <c r="D123" s="4" t="str">
        <f>VLOOKUP(VLOOKUP(A121,[1]Paringen!B:F,4,FALSE),Ploegen,4,FALSE)</f>
        <v>Fauconner Nick</v>
      </c>
      <c r="E123" s="7" t="s">
        <v>13</v>
      </c>
      <c r="F123" s="2" t="s">
        <v>7</v>
      </c>
      <c r="G123" s="4" t="str">
        <f>VLOOKUP(VLOOKUP(A121,[1]Paringen!B:F,5,FALSE),Ploegen,4,FALSE)</f>
        <v>Dhaenens Wout</v>
      </c>
      <c r="H123" s="7" t="s">
        <v>11</v>
      </c>
      <c r="K123" s="2" t="s">
        <v>7</v>
      </c>
      <c r="L123" s="7" t="str">
        <f>IF(J123="","",1 - J123)</f>
        <v/>
      </c>
    </row>
    <row r="124" spans="1:12" ht="15" customHeight="1" x14ac:dyDescent="0.25">
      <c r="C124" s="7">
        <v>3</v>
      </c>
      <c r="D124" s="4" t="str">
        <f>VLOOKUP(VLOOKUP(A121,[1]Paringen!B:F,4,FALSE),Ploegen,5,FALSE)</f>
        <v>Murania Maya</v>
      </c>
      <c r="E124" s="7" t="s">
        <v>11</v>
      </c>
      <c r="F124" s="2" t="s">
        <v>7</v>
      </c>
      <c r="G124" s="4" t="str">
        <f>VLOOKUP(VLOOKUP(A121,[1]Paringen!B:F,5,FALSE),Ploegen,5,FALSE)</f>
        <v>Osaer Jarne</v>
      </c>
      <c r="H124" s="7" t="s">
        <v>13</v>
      </c>
      <c r="K124" s="2" t="s">
        <v>7</v>
      </c>
      <c r="L124" s="7" t="str">
        <f>IF(J124="","",1 - J124)</f>
        <v/>
      </c>
    </row>
    <row r="125" spans="1:12" ht="15" customHeight="1" x14ac:dyDescent="0.25">
      <c r="C125" s="7">
        <v>4</v>
      </c>
      <c r="D125" s="4" t="str">
        <f>VLOOKUP(VLOOKUP(A121,[1]Paringen!B:F,4,FALSE),Ploegen,6,FALSE)</f>
        <v>Gabriels Ebe</v>
      </c>
      <c r="E125" s="7" t="s">
        <v>13</v>
      </c>
      <c r="F125" s="2" t="s">
        <v>7</v>
      </c>
      <c r="G125" s="4" t="str">
        <f>VLOOKUP(VLOOKUP(A121,[1]Paringen!B:F,5,FALSE),Ploegen,6,FALSE)</f>
        <v>Dutré Wonder</v>
      </c>
      <c r="H125" s="7" t="s">
        <v>11</v>
      </c>
      <c r="K125" s="2" t="s">
        <v>7</v>
      </c>
      <c r="L125" s="7" t="str">
        <f>IF(J125="","",1 - J125)</f>
        <v/>
      </c>
    </row>
    <row r="126" spans="1:12" ht="15" customHeight="1" x14ac:dyDescent="0.25">
      <c r="H126" s="12" t="s">
        <v>20</v>
      </c>
      <c r="J126" s="6" t="str">
        <f>IF(OR(J122="",J123="",J124="",J125=""),"",SUM(J122:J125))</f>
        <v/>
      </c>
      <c r="K126" s="2" t="s">
        <v>7</v>
      </c>
      <c r="L126" s="7" t="str">
        <f>IF(OR(L122="",L123="",L124="",L125=""),"",SUM(L122:L125))</f>
        <v/>
      </c>
    </row>
    <row r="128" spans="1:12" ht="15" customHeight="1" x14ac:dyDescent="0.25">
      <c r="A128" s="2">
        <v>9</v>
      </c>
      <c r="B128" s="8" t="str">
        <f>CONCATENATE([1]Ploegen!$C$1," ",$A$1," ",$B$1)</f>
        <v>Colle ploegentoernooi Ronde 7</v>
      </c>
      <c r="C128" s="8"/>
    </row>
    <row r="129" spans="1:12" ht="15" customHeight="1" x14ac:dyDescent="0.25">
      <c r="A129" s="2">
        <v>1</v>
      </c>
    </row>
    <row r="130" spans="1:12" ht="15" customHeight="1" x14ac:dyDescent="0.25">
      <c r="A130" s="2">
        <f>$B$1*100+B130</f>
        <v>709</v>
      </c>
      <c r="B130" s="9">
        <f>IF($H$1="Afprinten",($A129-1)*[1]Paringen!$I$4+$A128,($A128-1)*4+$A129)</f>
        <v>9</v>
      </c>
      <c r="C130" s="9"/>
      <c r="D130" s="10" t="str">
        <f>VLOOKUP(VLOOKUP(A130,[1]Paringen!B:F,4,FALSE),Ploegen,2,FALSE)</f>
        <v>De drie torens</v>
      </c>
      <c r="E130" s="9"/>
      <c r="F130" s="11" t="s">
        <v>7</v>
      </c>
      <c r="G130" s="10" t="str">
        <f>VLOOKUP(VLOOKUP(A130,[1]Paringen!B:F,5,FALSE),Ploegen,2,FALSE)</f>
        <v>Ploeg 6</v>
      </c>
      <c r="K130" s="2" t="s">
        <v>9</v>
      </c>
    </row>
    <row r="131" spans="1:12" ht="15" customHeight="1" x14ac:dyDescent="0.25">
      <c r="C131" s="7">
        <v>1</v>
      </c>
      <c r="D131" s="4" t="str">
        <f>VLOOKUP(VLOOKUP(A130,[1]Paringen!B:F,4,FALSE),Ploegen,3,FALSE)</f>
        <v>Langie Jeroen</v>
      </c>
      <c r="E131" s="7" t="s">
        <v>11</v>
      </c>
      <c r="F131" s="2" t="s">
        <v>7</v>
      </c>
      <c r="G131" s="4" t="str">
        <f>VLOOKUP(VLOOKUP(A130,[1]Paringen!B:F,5,FALSE),Ploegen,3,FALSE)</f>
        <v>Heymans Berwout</v>
      </c>
      <c r="H131" s="7" t="s">
        <v>13</v>
      </c>
      <c r="K131" s="2" t="s">
        <v>7</v>
      </c>
      <c r="L131" s="7" t="str">
        <f>IF(J131="","",1 - J131)</f>
        <v/>
      </c>
    </row>
    <row r="132" spans="1:12" ht="15" customHeight="1" x14ac:dyDescent="0.25">
      <c r="C132" s="7">
        <v>2</v>
      </c>
      <c r="D132" s="4" t="str">
        <f>VLOOKUP(VLOOKUP(A130,[1]Paringen!B:F,4,FALSE),Ploegen,4,FALSE)</f>
        <v>Claeys Elisabeth</v>
      </c>
      <c r="E132" s="7" t="s">
        <v>13</v>
      </c>
      <c r="F132" s="2" t="s">
        <v>7</v>
      </c>
      <c r="G132" s="4" t="str">
        <f>VLOOKUP(VLOOKUP(A130,[1]Paringen!B:F,5,FALSE),Ploegen,4,FALSE)</f>
        <v>Vanhoucke Kobe</v>
      </c>
      <c r="H132" s="7" t="s">
        <v>11</v>
      </c>
      <c r="K132" s="2" t="s">
        <v>7</v>
      </c>
      <c r="L132" s="7" t="str">
        <f>IF(J132="","",1 - J132)</f>
        <v/>
      </c>
    </row>
    <row r="133" spans="1:12" ht="15" customHeight="1" x14ac:dyDescent="0.25">
      <c r="C133" s="7">
        <v>3</v>
      </c>
      <c r="D133" s="4" t="str">
        <f>VLOOKUP(VLOOKUP(A130,[1]Paringen!B:F,4,FALSE),Ploegen,5,FALSE)</f>
        <v>Jalalijam Amir</v>
      </c>
      <c r="E133" s="7" t="s">
        <v>11</v>
      </c>
      <c r="F133" s="2" t="s">
        <v>7</v>
      </c>
      <c r="G133" s="4" t="str">
        <f>VLOOKUP(VLOOKUP(A130,[1]Paringen!B:F,5,FALSE),Ploegen,5,FALSE)</f>
        <v>Slepyen Maxime</v>
      </c>
      <c r="H133" s="7" t="s">
        <v>13</v>
      </c>
      <c r="K133" s="2" t="s">
        <v>7</v>
      </c>
      <c r="L133" s="7" t="str">
        <f>IF(J133="","",1 - J133)</f>
        <v/>
      </c>
    </row>
    <row r="134" spans="1:12" ht="15" customHeight="1" x14ac:dyDescent="0.25">
      <c r="C134" s="7">
        <v>4</v>
      </c>
      <c r="D134" s="4" t="str">
        <f>VLOOKUP(VLOOKUP(A130,[1]Paringen!B:F,4,FALSE),Ploegen,6,FALSE)</f>
        <v>Claeys Jurgen</v>
      </c>
      <c r="E134" s="7" t="s">
        <v>13</v>
      </c>
      <c r="F134" s="2" t="s">
        <v>7</v>
      </c>
      <c r="G134" s="4" t="str">
        <f>VLOOKUP(VLOOKUP(A130,[1]Paringen!B:F,5,FALSE),Ploegen,6,FALSE)</f>
        <v>Niemand</v>
      </c>
      <c r="H134" s="7" t="s">
        <v>11</v>
      </c>
      <c r="K134" s="2" t="s">
        <v>7</v>
      </c>
      <c r="L134" s="7" t="str">
        <f>IF(J134="","",1 - J134)</f>
        <v/>
      </c>
    </row>
    <row r="135" spans="1:12" ht="15" customHeight="1" x14ac:dyDescent="0.25">
      <c r="H135" s="12" t="s">
        <v>20</v>
      </c>
      <c r="J135" s="6" t="str">
        <f>IF(OR(J131="",J132="",J133="",J134=""),"",SUM(J131:J134))</f>
        <v/>
      </c>
      <c r="K135" s="2" t="s">
        <v>7</v>
      </c>
      <c r="L135" s="7" t="str">
        <f>IF(OR(L131="",L132="",L133="",L134=""),"",SUM(L131:L134))</f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7</vt:i4>
      </vt:variant>
    </vt:vector>
  </HeadingPairs>
  <TitlesOfParts>
    <vt:vector size="7" baseType="lpstr">
      <vt:lpstr>ronde 1</vt:lpstr>
      <vt:lpstr>ronde 2</vt:lpstr>
      <vt:lpstr>ronde 3</vt:lpstr>
      <vt:lpstr>ronde 4</vt:lpstr>
      <vt:lpstr>ronde 5</vt:lpstr>
      <vt:lpstr>ronde 6</vt:lpstr>
      <vt:lpstr>ronde 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Dhuyvetter</dc:creator>
  <cp:lastModifiedBy>Dhuyvetter</cp:lastModifiedBy>
  <dcterms:created xsi:type="dcterms:W3CDTF">2018-09-04T17:43:29Z</dcterms:created>
  <dcterms:modified xsi:type="dcterms:W3CDTF">2018-09-04T17:48:18Z</dcterms:modified>
</cp:coreProperties>
</file>